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9020" windowHeight="12480" tabRatio="870" activeTab="0"/>
  </bookViews>
  <sheets>
    <sheet name="Приложение 2" sheetId="1" r:id="rId1"/>
    <sheet name="Приложение 3" sheetId="2" r:id="rId2"/>
    <sheet name="Приложение 4" sheetId="3" r:id="rId3"/>
    <sheet name="Приложение 5" sheetId="4" r:id="rId4"/>
    <sheet name="Приложение 6" sheetId="5" r:id="rId5"/>
    <sheet name="Приложение 7" sheetId="6" r:id="rId6"/>
    <sheet name="Приложение 8" sheetId="7" r:id="rId7"/>
    <sheet name="Приложение 9" sheetId="8" r:id="rId8"/>
  </sheets>
  <definedNames/>
  <calcPr fullCalcOnLoad="1"/>
</workbook>
</file>

<file path=xl/sharedStrings.xml><?xml version="1.0" encoding="utf-8"?>
<sst xmlns="http://schemas.openxmlformats.org/spreadsheetml/2006/main" count="469" uniqueCount="220">
  <si>
    <t>к стандартам раскрытия информации субъектами оптового и розничных рынков электрической энергии</t>
  </si>
  <si>
    <t>Приложение № 4</t>
  </si>
  <si>
    <t>1.</t>
  </si>
  <si>
    <t>2.</t>
  </si>
  <si>
    <t>3.</t>
  </si>
  <si>
    <t>4.</t>
  </si>
  <si>
    <t>5.</t>
  </si>
  <si>
    <t>6.</t>
  </si>
  <si>
    <t>(в ред. Постановления Правительства РФ</t>
  </si>
  <si>
    <t>от 17.09.2015 № 987)</t>
  </si>
  <si>
    <t>Наименование мероприятий</t>
  </si>
  <si>
    <t>по постоянной схеме</t>
  </si>
  <si>
    <t>по временной схеме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</si>
  <si>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</si>
  <si>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</si>
  <si>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</si>
  <si>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</si>
  <si>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Единица измерения</t>
  </si>
  <si>
    <t>№ п/п</t>
  </si>
  <si>
    <t>до 15 кВт включительно</t>
  </si>
  <si>
    <t xml:space="preserve">                            
6. КПП</t>
  </si>
  <si>
    <t xml:space="preserve">ПРОГНОЗНЫЕ СВЕДЕНИЯ </t>
  </si>
  <si>
    <t xml:space="preserve">о расходах за технологическое присоединение
              </t>
  </si>
  <si>
    <t xml:space="preserve">5. ИНН 
</t>
  </si>
  <si>
    <t xml:space="preserve">7. Ф.И.О. руководителя
</t>
  </si>
  <si>
    <t xml:space="preserve">8. Адрес электронной почты 
</t>
  </si>
  <si>
    <t xml:space="preserve">9. Контактный телефон
</t>
  </si>
  <si>
    <t xml:space="preserve">10. Факс
</t>
  </si>
  <si>
    <t>1. Полное наименование</t>
  </si>
  <si>
    <t>2. Сокращенное наименование</t>
  </si>
  <si>
    <t xml:space="preserve">3. Место нахождения </t>
  </si>
  <si>
    <t xml:space="preserve">4. Адрес юридического лица </t>
  </si>
  <si>
    <t>Ямальский филиал Общества с ограниченной ответственность "Газпромтранс"</t>
  </si>
  <si>
    <t>Ямальский филиал ООО "Газпромтранс"</t>
  </si>
  <si>
    <t>629400, ЯНАО, г.Лабытнанги</t>
  </si>
  <si>
    <t>Российская Федерация, 117997, г.Москва, ул.Наметкина, д.16</t>
  </si>
  <si>
    <t>Маленчук Александр Фёдорович</t>
  </si>
  <si>
    <t>info@yamal.gptrans.gazprom.ru</t>
  </si>
  <si>
    <t>(34992)5-34-33</t>
  </si>
  <si>
    <t>(34992)5-34-13</t>
  </si>
  <si>
    <t>Приложение № 3</t>
  </si>
  <si>
    <t>СТАНДАРТИЗИРОВАННЫЕ ТАРИФНЫЕ СТАВКИ</t>
  </si>
  <si>
    <t xml:space="preserve"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</t>
  </si>
  <si>
    <t xml:space="preserve">менее 8900 кВт </t>
  </si>
  <si>
    <t>(наименование сетевой организации)</t>
  </si>
  <si>
    <t>на</t>
  </si>
  <si>
    <t xml:space="preserve"> год</t>
  </si>
  <si>
    <t>Наименование стандартизированных 
тарифных ставок</t>
  </si>
  <si>
    <t>Стандартизированные тарифные ставки</t>
  </si>
  <si>
    <t>по 
временной схеме</t>
  </si>
  <si>
    <r>
      <t>С</t>
    </r>
    <r>
      <rPr>
        <vertAlign val="subscript"/>
        <sz val="12"/>
        <rFont val="Times New Roman"/>
        <family val="1"/>
      </rPr>
      <t>1</t>
    </r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</si>
  <si>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</si>
  <si>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рублей/кВт</t>
  </si>
  <si>
    <r>
      <t>С</t>
    </r>
    <r>
      <rPr>
        <vertAlign val="subscript"/>
        <sz val="12"/>
        <rFont val="Times New Roman"/>
        <family val="1"/>
      </rPr>
      <t>1.1</t>
    </r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</si>
  <si>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</si>
  <si>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r>
      <t>С</t>
    </r>
    <r>
      <rPr>
        <vertAlign val="subscript"/>
        <sz val="12"/>
        <rFont val="Times New Roman"/>
        <family val="1"/>
      </rPr>
      <t>1.2</t>
    </r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</si>
  <si>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</si>
  <si>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</si>
  <si>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r>
      <t>С</t>
    </r>
    <r>
      <rPr>
        <vertAlign val="subscript"/>
        <sz val="12"/>
        <rFont val="Times New Roman"/>
        <family val="1"/>
      </rPr>
      <t>1.3</t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</si>
  <si>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</si>
  <si>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r>
      <t>С</t>
    </r>
    <r>
      <rPr>
        <vertAlign val="subscript"/>
        <sz val="12"/>
        <rFont val="Times New Roman"/>
        <family val="1"/>
      </rPr>
      <t>1.4</t>
    </r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</si>
  <si>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</si>
  <si>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r>
      <t>С</t>
    </r>
    <r>
      <rPr>
        <vertAlign val="subscript"/>
        <sz val="12"/>
        <rFont val="Times New Roman"/>
        <family val="1"/>
      </rPr>
      <t xml:space="preserve">2,i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</si>
  <si>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сетевой организации на строительство воздушных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</si>
  <si>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r>
      <t>С</t>
    </r>
    <r>
      <rPr>
        <vertAlign val="subscript"/>
        <sz val="12"/>
        <rFont val="Times New Roman"/>
        <family val="1"/>
      </rPr>
      <t xml:space="preserve">3,i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</si>
  <si>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</si>
  <si>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r>
      <t>С</t>
    </r>
    <r>
      <rPr>
        <vertAlign val="subscript"/>
        <sz val="12"/>
        <rFont val="Times New Roman"/>
        <family val="1"/>
      </rPr>
      <t xml:space="preserve">4,i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</si>
  <si>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сетевой организации на строительство подстанций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i-м уровне напряжения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</si>
  <si>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Ставки платы С</t>
    </r>
    <r>
      <rPr>
        <vertAlign val="subscript"/>
        <sz val="10"/>
        <rFont val="Times New Roman"/>
        <family val="1"/>
      </rPr>
      <t>2,i</t>
    </r>
    <r>
      <rPr>
        <sz val="10"/>
        <rFont val="Times New Roman"/>
        <family val="1"/>
      </rPr>
      <t>,  С</t>
    </r>
    <r>
      <rPr>
        <vertAlign val="subscript"/>
        <sz val="10"/>
        <rFont val="Times New Roman"/>
        <family val="1"/>
      </rPr>
      <t>3,i</t>
    </r>
    <r>
      <rPr>
        <sz val="10"/>
        <rFont val="Times New Roman"/>
        <family val="1"/>
      </rPr>
      <t xml:space="preserve"> и С</t>
    </r>
    <r>
      <rPr>
        <vertAlign val="subscript"/>
        <sz val="10"/>
        <rFont val="Times New Roman"/>
        <family val="1"/>
      </rPr>
      <t>4,i</t>
    </r>
    <r>
      <rPr>
        <sz val="10"/>
        <rFont val="Times New Roman"/>
        <family val="1"/>
      </rPr>
      <t xml:space="preserve">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</si>
  <si>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t xml:space="preserve">Ямальский филиал ООО "Газпромтранс"    на 2019 год
</t>
  </si>
  <si>
    <t>2019</t>
  </si>
  <si>
    <t>до 15 кВт</t>
  </si>
  <si>
    <t xml:space="preserve">свыше 15 до 150 кВт включительно </t>
  </si>
  <si>
    <t xml:space="preserve">свыше 150 до 670 кВт включительно </t>
  </si>
  <si>
    <t>свыше 670 кВт</t>
  </si>
  <si>
    <t>в том числе:</t>
  </si>
  <si>
    <t>строительство воздушных линий:</t>
  </si>
  <si>
    <t>деревянная опора с изолированным алюминиевым проводом (0,4 кВ), с сечением до 50 мм2</t>
  </si>
  <si>
    <t>деревянная опора с изолированным алюминиевым проводом (0,4 кВ), с сечением от 50 до 100 мм2</t>
  </si>
  <si>
    <t>железобетонная опора с изолированным алюминиевым проводом (0,4 кВ), с сечением от 50 до 100 мм2</t>
  </si>
  <si>
    <t>металлическая опора с изолированным алюминиевым проводом (0,4 кВ), с сечением до 50 мм2</t>
  </si>
  <si>
    <t>металлическая опора с изолированным алюминиевым проводом (0,4 кВ), с сечением от 50 до 100 мм2</t>
  </si>
  <si>
    <t>строительство кабельных линий:</t>
  </si>
  <si>
    <t>с применением метода горизонтального наклонного бурения с использованием многожильного кабеля с бумажной изоляцией сечением до 50 мм2 (0,4 кВ)</t>
  </si>
  <si>
    <t>с прокладкой в траншее с использованием многожильного кабеля с бумажной изоляцией сечением от 200 до 500 мм2 (0,4 кВ)</t>
  </si>
  <si>
    <t>с прокладкой в траншее с использованием многожильного кабеля с резиновой и пластмассовой изоляцией сечением от 200 до 500 мм2 (6 кВ)</t>
  </si>
  <si>
    <t>однотрансформаторные</t>
  </si>
  <si>
    <r>
      <rPr>
        <u val="single"/>
        <sz val="12"/>
        <rFont val="Times New Roman"/>
        <family val="1"/>
      </rPr>
      <t>строительство трансформаторных подстанций (ТП)</t>
    </r>
    <r>
      <rPr>
        <sz val="12"/>
        <rFont val="Times New Roman"/>
        <family val="1"/>
      </rPr>
      <t>, за исключением распределительных трансформаторных подстанций (РТП), с классом напряжения до 35 кВ:</t>
    </r>
  </si>
  <si>
    <t>до 25 кВА включительно</t>
  </si>
  <si>
    <t>от 25 до 100 кВА включительно</t>
  </si>
  <si>
    <t>от 100 до 250 кВА включительно</t>
  </si>
  <si>
    <t>от 250 до 500 кВА включительно</t>
  </si>
  <si>
    <t>от 500 до 900 кВА включительно</t>
  </si>
  <si>
    <t>свыше 1000 кВА</t>
  </si>
  <si>
    <t>двух  трансформаторные</t>
  </si>
  <si>
    <t xml:space="preserve">к стандартам раскрытия информации субъектами </t>
  </si>
  <si>
    <t>оптового и розничных рынков электрической энергии</t>
  </si>
  <si>
    <t>Расходы на мероприятия, осуществляемые на технологическое присоединение  на 2019 год</t>
  </si>
  <si>
    <t>от 15 до 150 кВт включительно</t>
  </si>
  <si>
    <t xml:space="preserve"> свыше 150 до 670 кВт вкл.</t>
  </si>
  <si>
    <t xml:space="preserve"> НВВ, руб.</t>
  </si>
  <si>
    <t>объем макс. мощности, кВт</t>
  </si>
  <si>
    <t>ставки для расчета платы, руб./кВт</t>
  </si>
  <si>
    <t>Подготовка и выдача сетевой организацией технических условий Заявителю (ТУ)</t>
  </si>
  <si>
    <t>Разработка сетевой организацией проектной документации по строительству "последней мили"</t>
  </si>
  <si>
    <t>3.1.</t>
  </si>
  <si>
    <t>3.2.</t>
  </si>
  <si>
    <t>3.3.</t>
  </si>
  <si>
    <t xml:space="preserve"> Ямальский филиал ООО "Газпромтранс"</t>
  </si>
  <si>
    <t>строительство центров питания и подстанций уровнем напряжения до 35 кВ</t>
  </si>
  <si>
    <t>3.4.</t>
  </si>
  <si>
    <t>строительство центров питания и подстанций уровнем напряжения 35 кВ и выше</t>
  </si>
  <si>
    <t>3.5.</t>
  </si>
  <si>
    <t>Участие  сетевой организации в осмотре должностным лицом органа федерального государственного энергетического надзора присоединяемых устройств заявителя:</t>
  </si>
  <si>
    <t>Проверка сетевой организацией выполнения заявителем технических условий:</t>
  </si>
  <si>
    <t>Фактические действия по присоединению и обеспечению работы энергопринимающих устройств потребителейв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электричесой сети:</t>
  </si>
  <si>
    <t>свышетт1000 кВА</t>
  </si>
  <si>
    <t>однотрансформаторные:</t>
  </si>
  <si>
    <t>двух трансформаторные:</t>
  </si>
  <si>
    <t>Приложение № 5</t>
  </si>
  <si>
    <t>Показатели</t>
  </si>
  <si>
    <t>услуги связи</t>
  </si>
  <si>
    <t>другие прочие расходы, связанные с производством и реализацией</t>
  </si>
  <si>
    <t>тыс.руб.</t>
  </si>
  <si>
    <t>Ожидаемые данные за текущий период</t>
  </si>
  <si>
    <t>Плановые показатели на следующий период</t>
  </si>
  <si>
    <t>свыше 15 до 150 кВт  вкл.</t>
  </si>
  <si>
    <t>свыше 150 до 670 кВт вкл</t>
  </si>
  <si>
    <t>1</t>
  </si>
  <si>
    <t>Расходы по выполнению мероприятий по технологическому присоединению, всего</t>
  </si>
  <si>
    <t>1.1</t>
  </si>
  <si>
    <t>Вспомогательные материалы</t>
  </si>
  <si>
    <t>1.2</t>
  </si>
  <si>
    <t>Энергия на хозяйственные нужды</t>
  </si>
  <si>
    <t>1.3</t>
  </si>
  <si>
    <t>1.4</t>
  </si>
  <si>
    <t>Отчисления на страховые взносы</t>
  </si>
  <si>
    <t>1.5</t>
  </si>
  <si>
    <t>1.5.1</t>
  </si>
  <si>
    <t>- работы и услуги производственного характера</t>
  </si>
  <si>
    <t>1.5.2</t>
  </si>
  <si>
    <t>- налоги и сборы, уменьшающие налогооблагаемую базу на прибыль организаций, всего</t>
  </si>
  <si>
    <t>1.5.3</t>
  </si>
  <si>
    <t>- работы и услуги непроизводственного характера, в т.ч.:</t>
  </si>
  <si>
    <t>1.5.3.1</t>
  </si>
  <si>
    <t xml:space="preserve">1.5.3.2 </t>
  </si>
  <si>
    <t>расходы на охрану и пожарную безопасность</t>
  </si>
  <si>
    <t>1.5.3.3</t>
  </si>
  <si>
    <t>расходы на информационное обслуживание, консультационные и юридические услуги</t>
  </si>
  <si>
    <t>1.5.3.4</t>
  </si>
  <si>
    <t>1.5.3.5</t>
  </si>
  <si>
    <t>1.6</t>
  </si>
  <si>
    <t>Внереализационные расходы, всего</t>
  </si>
  <si>
    <t>1.6.1</t>
  </si>
  <si>
    <t>- расходы на услуги банков</t>
  </si>
  <si>
    <t>1.6.2</t>
  </si>
  <si>
    <t>- % за пользование кредитом</t>
  </si>
  <si>
    <t>1.6.3</t>
  </si>
  <si>
    <t>- прочие обоснованные расходы</t>
  </si>
  <si>
    <t>1.6.4</t>
  </si>
  <si>
    <t>-денежные выплаты социального характера (по Коллективному договору)</t>
  </si>
  <si>
    <t>2</t>
  </si>
  <si>
    <t>Расходы на строительство объектов электросетевого хозяйства - от существующих объектов электросевого хозяйства до присоединяемых энергопринимающих устройств и (или) объектов электроэнергетики</t>
  </si>
  <si>
    <t>3</t>
  </si>
  <si>
    <t xml:space="preserve">Выпадающие доходы/экономия средств       </t>
  </si>
  <si>
    <t>4</t>
  </si>
  <si>
    <t>Ямальский филиал ООО Газпромтранс"</t>
  </si>
  <si>
    <t>Расчет необходимой валовой выручки сетевой организации на технологическое присоединение на 2019 год</t>
  </si>
  <si>
    <t>ФАКТИЧЕСКИЕ СРЕДНИЕ ДАННЫЕ</t>
  </si>
  <si>
    <t>о присоединенных объемах максимальной мощности</t>
  </si>
  <si>
    <t>за 3 предыдущих года по каждому мероприятию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</si>
  <si>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</si>
  <si>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</si>
  <si>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</si>
  <si>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Приложение № 6</t>
  </si>
  <si>
    <t>Фактические расходы (средние)на строительство подстанций за 3 предыдущих года (тыс. рублей)</t>
  </si>
  <si>
    <t>Средний объем мощности, введенной в основные фонды за 3 предыдущих года (кВт)</t>
  </si>
  <si>
    <t xml:space="preserve">Оплата труда </t>
  </si>
  <si>
    <t xml:space="preserve">Прочие расходы, всего, из них: </t>
  </si>
  <si>
    <t>расходы на аренду имущества</t>
  </si>
  <si>
    <t>Итого (размер необходимой валовой выручки (сумма п. 1-3)</t>
  </si>
  <si>
    <t>Приложение № 7</t>
  </si>
  <si>
    <t>о длине линий электропередачи и об объемах максимальной</t>
  </si>
  <si>
    <t xml:space="preserve">мощности построенных объектов 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</si>
  <si>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</si>
  <si>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</si>
  <si>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</si>
  <si>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</si>
  <si>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</si>
  <si>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Расходы на строительство  воздушных и кабельных линий электропередачи на i-м уровне напряжения, фактически постпроенных за последние 3 года (тыс. рублей)</t>
  </si>
  <si>
    <t>Длина воздушных и кабельных линий электропередачи на i-м уровне напряжения, фактически построенных за последние 3 года (км)</t>
  </si>
  <si>
    <t>Объем максимальной мощности, присоединенной путем строительства воздушных или кабельных линий за последние 3 года (кВт)</t>
  </si>
  <si>
    <t>Приложение № 8</t>
  </si>
  <si>
    <t>И Н Ф О Р М А Ц И Я</t>
  </si>
  <si>
    <t>об осуществлении технологического присоединения по договорам, заключенным за текущий год</t>
  </si>
  <si>
    <t>Категория 
заявителей</t>
  </si>
  <si>
    <t>Количество договоров (штук)</t>
  </si>
  <si>
    <t>Максимальная мощность (кВт)</t>
  </si>
  <si>
    <t>Стоимость договоров 
(без НДС) (тыс. рублей)</t>
  </si>
  <si>
    <t>35 кВ
и выше</t>
  </si>
  <si>
    <t>До 15 кВт - всего</t>
  </si>
  <si>
    <t>в том числе</t>
  </si>
  <si>
    <t>льготная категория *</t>
  </si>
  <si>
    <t>От 15 до 
150 кВт - всего</t>
  </si>
  <si>
    <t>льготная категория **</t>
  </si>
  <si>
    <t>От 150 кВт 
до 670 кВт - всего</t>
  </si>
  <si>
    <t>по индивидуальному проекту</t>
  </si>
  <si>
    <t>От 670 кВт 
до 8900 кВт - всего</t>
  </si>
  <si>
    <t>От 8900 кВт - всего</t>
  </si>
  <si>
    <t>Объекты 
генерации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</si>
  <si>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</si>
  <si>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9"/>
        <rFont val="Times New Roman"/>
        <family val="1"/>
      </rPr>
      <t>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</si>
  <si>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9</t>
  </si>
  <si>
    <t>о поданных заявках на технологическое присоединение за текущий год
за текущий год</t>
  </si>
  <si>
    <t>Категория заявителей</t>
  </si>
  <si>
    <t>Количество заявок (штук)</t>
  </si>
  <si>
    <t>От 15 до 150 кВт - 
всего</t>
  </si>
  <si>
    <t>Объекты генерации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</si>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</sst>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_-* #,##0_р_._-;\-* #,##0_р_._-;_-* &quot;-&quot;??_р_._-;_-@_-"/>
    <numFmt numFmtId="175" formatCode="_-* #,##0.00_р_._-;\-* #,##0.00_р_._-;_-* &quot;-&quot;_р_._-;_-@_-"/>
    <numFmt numFmtId="176" formatCode="_-* #,##0.0_р_._-;\-* #,##0.0_р_._-;_-* &quot;-&quot;??_р_._-;_-@_-"/>
    <numFmt numFmtId="177" formatCode="_-* #,##0.0_р_._-;\-* #,##0.0_р_._-;_-* &quot;-&quot;_р_._-;_-@_-"/>
    <numFmt numFmtId="178" formatCode="0.0000000"/>
    <numFmt numFmtId="179" formatCode="_-* #,##0.000_р_._-;\-* #,##0.000_р_._-;_-* &quot;-&quot;??_р_._-;_-@_-"/>
    <numFmt numFmtId="180" formatCode="_-* #,##0.000\ _₽_-;\-* #,##0.000\ _₽_-;_-* &quot;-&quot;???\ _₽_-;_-@_-"/>
  </numFmts>
  <fonts count="79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vertAlign val="subscript"/>
      <sz val="12"/>
      <name val="Times New Roman"/>
      <family val="1"/>
    </font>
    <font>
      <vertAlign val="subscript"/>
      <sz val="10"/>
      <name val="Times New Roman"/>
      <family val="1"/>
    </font>
    <font>
      <u val="single"/>
      <sz val="12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9"/>
      <name val="Arial Cyr"/>
      <family val="0"/>
    </font>
    <font>
      <i/>
      <u val="single"/>
      <sz val="11"/>
      <name val="Times New Roman"/>
      <family val="1"/>
    </font>
    <font>
      <sz val="8"/>
      <name val="Times New Roman"/>
      <family val="1"/>
    </font>
    <font>
      <sz val="9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8"/>
      <color indexed="8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0"/>
      <color indexed="8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0"/>
      <name val="Times New Roman"/>
      <family val="1"/>
    </font>
    <font>
      <sz val="8"/>
      <color theme="1"/>
      <name val="Calibri"/>
      <family val="2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5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55" fillId="0" borderId="0" xfId="42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" fillId="0" borderId="0" xfId="53" applyFont="1" applyFill="1" applyBorder="1" applyAlignment="1">
      <alignment horizontal="left"/>
      <protection/>
    </xf>
    <xf numFmtId="0" fontId="6" fillId="0" borderId="0" xfId="53" applyFont="1" applyBorder="1" applyAlignment="1">
      <alignment horizontal="right"/>
      <protection/>
    </xf>
    <xf numFmtId="0" fontId="68" fillId="0" borderId="0" xfId="0" applyFont="1" applyAlignment="1">
      <alignment horizontal="right"/>
    </xf>
    <xf numFmtId="0" fontId="6" fillId="0" borderId="0" xfId="53" applyFont="1" applyFill="1" applyBorder="1" applyAlignment="1">
      <alignment horizontal="left"/>
      <protection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171" fontId="2" fillId="0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169" fontId="2" fillId="0" borderId="10" xfId="0" applyNumberFormat="1" applyFont="1" applyFill="1" applyBorder="1" applyAlignment="1">
      <alignment horizontal="center" vertical="center" wrapText="1"/>
    </xf>
    <xf numFmtId="171" fontId="2" fillId="0" borderId="10" xfId="0" applyNumberFormat="1" applyFont="1" applyFill="1" applyBorder="1" applyAlignment="1">
      <alignment horizontal="center" vertical="center"/>
    </xf>
    <xf numFmtId="174" fontId="2" fillId="0" borderId="10" xfId="0" applyNumberFormat="1" applyFont="1" applyFill="1" applyBorder="1" applyAlignment="1">
      <alignment horizontal="center" vertical="center"/>
    </xf>
    <xf numFmtId="175" fontId="2" fillId="0" borderId="10" xfId="0" applyNumberFormat="1" applyFont="1" applyFill="1" applyBorder="1" applyAlignment="1">
      <alignment horizontal="center" vertical="center"/>
    </xf>
    <xf numFmtId="169" fontId="2" fillId="0" borderId="1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Alignment="1">
      <alignment/>
    </xf>
    <xf numFmtId="0" fontId="1" fillId="0" borderId="11" xfId="0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171" fontId="40" fillId="0" borderId="10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171" fontId="7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171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0" fontId="69" fillId="0" borderId="0" xfId="0" applyFont="1" applyFill="1" applyBorder="1" applyAlignment="1">
      <alignment horizontal="center" vertical="center"/>
    </xf>
    <xf numFmtId="174" fontId="2" fillId="0" borderId="12" xfId="0" applyNumberFormat="1" applyFont="1" applyFill="1" applyBorder="1" applyAlignment="1">
      <alignment horizontal="center" vertical="center"/>
    </xf>
    <xf numFmtId="174" fontId="40" fillId="0" borderId="10" xfId="0" applyNumberFormat="1" applyFont="1" applyFill="1" applyBorder="1" applyAlignment="1">
      <alignment/>
    </xf>
    <xf numFmtId="169" fontId="40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  <xf numFmtId="177" fontId="40" fillId="0" borderId="10" xfId="0" applyNumberFormat="1" applyFont="1" applyFill="1" applyBorder="1" applyAlignment="1">
      <alignment/>
    </xf>
    <xf numFmtId="175" fontId="40" fillId="0" borderId="10" xfId="0" applyNumberFormat="1" applyFont="1" applyFill="1" applyBorder="1" applyAlignment="1">
      <alignment/>
    </xf>
    <xf numFmtId="175" fontId="15" fillId="0" borderId="10" xfId="64" applyNumberFormat="1" applyFont="1" applyFill="1" applyBorder="1" applyAlignment="1">
      <alignment horizontal="center" vertical="center" wrapText="1"/>
    </xf>
    <xf numFmtId="175" fontId="2" fillId="0" borderId="10" xfId="0" applyNumberFormat="1" applyFont="1" applyFill="1" applyBorder="1" applyAlignment="1">
      <alignment horizontal="center" vertical="center" wrapText="1"/>
    </xf>
    <xf numFmtId="175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wrapText="1"/>
    </xf>
    <xf numFmtId="169" fontId="2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right" wrapText="1"/>
    </xf>
    <xf numFmtId="175" fontId="2" fillId="0" borderId="10" xfId="64" applyNumberFormat="1" applyFont="1" applyFill="1" applyBorder="1" applyAlignment="1">
      <alignment horizontal="center" vertical="center" wrapText="1"/>
    </xf>
    <xf numFmtId="0" fontId="1" fillId="0" borderId="0" xfId="53" applyFont="1" applyFill="1" applyBorder="1" applyAlignment="1">
      <alignment horizontal="left" vertical="top"/>
      <protection/>
    </xf>
    <xf numFmtId="0" fontId="70" fillId="0" borderId="0" xfId="54" applyFont="1">
      <alignment/>
      <protection/>
    </xf>
    <xf numFmtId="0" fontId="1" fillId="0" borderId="0" xfId="54" applyFont="1">
      <alignment/>
      <protection/>
    </xf>
    <xf numFmtId="0" fontId="1" fillId="0" borderId="0" xfId="54" applyFont="1" applyAlignment="1">
      <alignment horizontal="right"/>
      <protection/>
    </xf>
    <xf numFmtId="0" fontId="71" fillId="0" borderId="0" xfId="0" applyFont="1" applyAlignment="1">
      <alignment/>
    </xf>
    <xf numFmtId="0" fontId="19" fillId="0" borderId="13" xfId="54" applyFont="1" applyBorder="1" applyAlignment="1">
      <alignment horizontal="center" vertical="top" wrapText="1"/>
      <protection/>
    </xf>
    <xf numFmtId="0" fontId="19" fillId="0" borderId="11" xfId="54" applyFont="1" applyBorder="1" applyAlignment="1">
      <alignment horizontal="center" vertical="top" wrapText="1"/>
      <protection/>
    </xf>
    <xf numFmtId="0" fontId="0" fillId="0" borderId="0" xfId="0" applyAlignment="1">
      <alignment vertical="center"/>
    </xf>
    <xf numFmtId="49" fontId="72" fillId="33" borderId="10" xfId="0" applyNumberFormat="1" applyFont="1" applyFill="1" applyBorder="1" applyAlignment="1">
      <alignment vertical="center" wrapText="1"/>
    </xf>
    <xf numFmtId="49" fontId="73" fillId="33" borderId="10" xfId="0" applyNumberFormat="1" applyFont="1" applyFill="1" applyBorder="1" applyAlignment="1">
      <alignment vertical="center" wrapText="1"/>
    </xf>
    <xf numFmtId="49" fontId="74" fillId="33" borderId="10" xfId="0" applyNumberFormat="1" applyFont="1" applyFill="1" applyBorder="1" applyAlignment="1">
      <alignment horizontal="left" vertical="center" wrapText="1"/>
    </xf>
    <xf numFmtId="49" fontId="75" fillId="33" borderId="10" xfId="0" applyNumberFormat="1" applyFont="1" applyFill="1" applyBorder="1" applyAlignment="1">
      <alignment horizontal="left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vertical="center" wrapText="1"/>
    </xf>
    <xf numFmtId="49" fontId="76" fillId="33" borderId="10" xfId="0" applyNumberFormat="1" applyFont="1" applyFill="1" applyBorder="1" applyAlignment="1">
      <alignment horizontal="left" vertical="center" wrapText="1"/>
    </xf>
    <xf numFmtId="49" fontId="72" fillId="33" borderId="10" xfId="0" applyNumberFormat="1" applyFont="1" applyFill="1" applyBorder="1" applyAlignment="1">
      <alignment horizontal="left" vertical="center" wrapText="1"/>
    </xf>
    <xf numFmtId="49" fontId="73" fillId="33" borderId="10" xfId="0" applyNumberFormat="1" applyFont="1" applyFill="1" applyBorder="1" applyAlignment="1">
      <alignment horizontal="left" vertical="center" wrapText="1"/>
    </xf>
    <xf numFmtId="49" fontId="0" fillId="33" borderId="10" xfId="0" applyNumberFormat="1" applyFill="1" applyBorder="1" applyAlignment="1">
      <alignment horizontal="left" vertical="center" wrapText="1"/>
    </xf>
    <xf numFmtId="49" fontId="0" fillId="33" borderId="10" xfId="0" applyNumberFormat="1" applyFont="1" applyFill="1" applyBorder="1" applyAlignment="1">
      <alignment vertical="center" wrapText="1"/>
    </xf>
    <xf numFmtId="0" fontId="7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54" applyFont="1" applyBorder="1" applyAlignment="1">
      <alignment horizontal="center" wrapText="1"/>
      <protection/>
    </xf>
    <xf numFmtId="176" fontId="10" fillId="0" borderId="10" xfId="0" applyNumberFormat="1" applyFont="1" applyFill="1" applyBorder="1" applyAlignment="1">
      <alignment vertical="center" wrapText="1"/>
    </xf>
    <xf numFmtId="179" fontId="10" fillId="0" borderId="10" xfId="0" applyNumberFormat="1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171" fontId="10" fillId="0" borderId="10" xfId="0" applyNumberFormat="1" applyFont="1" applyFill="1" applyBorder="1" applyAlignment="1">
      <alignment horizontal="center" vertical="center" wrapText="1"/>
    </xf>
    <xf numFmtId="179" fontId="10" fillId="0" borderId="10" xfId="0" applyNumberFormat="1" applyFont="1" applyFill="1" applyBorder="1" applyAlignment="1">
      <alignment horizontal="center" vertical="center" wrapText="1"/>
    </xf>
    <xf numFmtId="0" fontId="1" fillId="0" borderId="0" xfId="53" applyFont="1" applyBorder="1" applyAlignment="1">
      <alignment horizontal="left"/>
      <protection/>
    </xf>
    <xf numFmtId="0" fontId="1" fillId="0" borderId="0" xfId="53" applyFont="1" applyBorder="1" applyAlignment="1">
      <alignment horizontal="left" vertical="top"/>
      <protection/>
    </xf>
    <xf numFmtId="0" fontId="6" fillId="0" borderId="0" xfId="53" applyFont="1" applyBorder="1" applyAlignment="1">
      <alignment horizontal="left"/>
      <protection/>
    </xf>
    <xf numFmtId="0" fontId="69" fillId="0" borderId="0" xfId="0" applyFont="1" applyAlignment="1">
      <alignment horizontal="center" vertical="center"/>
    </xf>
    <xf numFmtId="0" fontId="75" fillId="0" borderId="0" xfId="0" applyFont="1" applyAlignment="1">
      <alignment/>
    </xf>
    <xf numFmtId="0" fontId="77" fillId="0" borderId="10" xfId="0" applyFont="1" applyBorder="1" applyAlignment="1">
      <alignment horizontal="center" vertical="center" wrapText="1"/>
    </xf>
    <xf numFmtId="0" fontId="77" fillId="0" borderId="10" xfId="0" applyFont="1" applyBorder="1" applyAlignment="1">
      <alignment vertical="center" wrapText="1"/>
    </xf>
    <xf numFmtId="169" fontId="77" fillId="0" borderId="10" xfId="0" applyNumberFormat="1" applyFont="1" applyBorder="1" applyAlignment="1">
      <alignment vertical="center" wrapText="1"/>
    </xf>
    <xf numFmtId="0" fontId="75" fillId="0" borderId="10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left" vertical="center" wrapText="1" indent="2"/>
    </xf>
    <xf numFmtId="0" fontId="1" fillId="0" borderId="0" xfId="53" applyFont="1" applyBorder="1" applyAlignment="1">
      <alignment horizontal="right"/>
      <protection/>
    </xf>
    <xf numFmtId="0" fontId="75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75" fillId="0" borderId="0" xfId="0" applyFont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171" fontId="2" fillId="0" borderId="11" xfId="0" applyNumberFormat="1" applyFont="1" applyFill="1" applyBorder="1" applyAlignment="1">
      <alignment horizontal="center" vertical="center"/>
    </xf>
    <xf numFmtId="174" fontId="2" fillId="0" borderId="11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right" vertical="center" wrapText="1"/>
    </xf>
    <xf numFmtId="174" fontId="2" fillId="0" borderId="15" xfId="0" applyNumberFormat="1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center" vertical="center"/>
    </xf>
    <xf numFmtId="171" fontId="2" fillId="0" borderId="15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 wrapText="1"/>
    </xf>
    <xf numFmtId="174" fontId="2" fillId="0" borderId="17" xfId="0" applyNumberFormat="1" applyFont="1" applyFill="1" applyBorder="1" applyAlignment="1">
      <alignment horizontal="center" vertical="center"/>
    </xf>
    <xf numFmtId="171" fontId="2" fillId="0" borderId="17" xfId="0" applyNumberFormat="1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8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left" vertical="top"/>
    </xf>
    <xf numFmtId="0" fontId="0" fillId="0" borderId="0" xfId="0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174" fontId="2" fillId="0" borderId="20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/>
    </xf>
    <xf numFmtId="174" fontId="2" fillId="0" borderId="21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74" fontId="2" fillId="0" borderId="22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top"/>
    </xf>
    <xf numFmtId="0" fontId="2" fillId="0" borderId="18" xfId="0" applyFont="1" applyFill="1" applyBorder="1" applyAlignment="1">
      <alignment horizontal="left" vertical="top" wrapText="1" indent="1"/>
    </xf>
    <xf numFmtId="174" fontId="2" fillId="0" borderId="17" xfId="0" applyNumberFormat="1" applyFont="1" applyFill="1" applyBorder="1" applyAlignment="1">
      <alignment horizontal="center" vertical="top"/>
    </xf>
    <xf numFmtId="174" fontId="2" fillId="0" borderId="22" xfId="0" applyNumberFormat="1" applyFont="1" applyFill="1" applyBorder="1" applyAlignment="1">
      <alignment horizontal="center" vertical="top"/>
    </xf>
    <xf numFmtId="171" fontId="2" fillId="0" borderId="17" xfId="0" applyNumberFormat="1" applyFont="1" applyFill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left" vertical="top" wrapText="1"/>
    </xf>
    <xf numFmtId="174" fontId="2" fillId="0" borderId="10" xfId="0" applyNumberFormat="1" applyFont="1" applyFill="1" applyBorder="1" applyAlignment="1">
      <alignment horizontal="center" vertical="top"/>
    </xf>
    <xf numFmtId="174" fontId="2" fillId="0" borderId="12" xfId="0" applyNumberFormat="1" applyFont="1" applyFill="1" applyBorder="1" applyAlignment="1">
      <alignment horizontal="center" vertical="top"/>
    </xf>
    <xf numFmtId="171" fontId="2" fillId="0" borderId="10" xfId="0" applyNumberFormat="1" applyFont="1" applyFill="1" applyBorder="1" applyAlignment="1">
      <alignment horizontal="center" vertical="top"/>
    </xf>
    <xf numFmtId="171" fontId="77" fillId="0" borderId="10" xfId="0" applyNumberFormat="1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/>
    </xf>
    <xf numFmtId="0" fontId="9" fillId="0" borderId="24" xfId="0" applyFont="1" applyBorder="1" applyAlignment="1">
      <alignment horizontal="center" vertical="top"/>
    </xf>
    <xf numFmtId="49" fontId="4" fillId="0" borderId="23" xfId="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top"/>
    </xf>
    <xf numFmtId="0" fontId="7" fillId="0" borderId="25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top" wrapText="1"/>
    </xf>
    <xf numFmtId="0" fontId="7" fillId="0" borderId="17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23" xfId="0" applyFont="1" applyBorder="1" applyAlignment="1">
      <alignment horizontal="center" vertical="top"/>
    </xf>
    <xf numFmtId="0" fontId="7" fillId="0" borderId="23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/>
    </xf>
    <xf numFmtId="4" fontId="7" fillId="0" borderId="1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7" fillId="0" borderId="25" xfId="0" applyFont="1" applyFill="1" applyBorder="1" applyAlignment="1">
      <alignment horizontal="right" vertical="top" wrapText="1"/>
    </xf>
    <xf numFmtId="0" fontId="7" fillId="0" borderId="19" xfId="0" applyFont="1" applyFill="1" applyBorder="1" applyAlignment="1">
      <alignment horizontal="right" vertical="top" wrapText="1"/>
    </xf>
    <xf numFmtId="2" fontId="7" fillId="0" borderId="10" xfId="0" applyNumberFormat="1" applyFont="1" applyBorder="1" applyAlignment="1">
      <alignment horizontal="center" vertical="top"/>
    </xf>
    <xf numFmtId="0" fontId="11" fillId="0" borderId="25" xfId="0" applyFont="1" applyFill="1" applyBorder="1" applyAlignment="1">
      <alignment horizontal="left" vertical="top" wrapText="1"/>
    </xf>
    <xf numFmtId="0" fontId="11" fillId="0" borderId="19" xfId="0" applyFont="1" applyFill="1" applyBorder="1" applyAlignment="1">
      <alignment horizontal="left" vertical="top" wrapText="1"/>
    </xf>
    <xf numFmtId="0" fontId="14" fillId="0" borderId="25" xfId="0" applyFont="1" applyFill="1" applyBorder="1" applyAlignment="1">
      <alignment horizontal="left" vertical="top" wrapText="1"/>
    </xf>
    <xf numFmtId="0" fontId="14" fillId="0" borderId="19" xfId="0" applyFont="1" applyFill="1" applyBorder="1" applyAlignment="1">
      <alignment horizontal="left" vertical="top" wrapText="1"/>
    </xf>
    <xf numFmtId="0" fontId="7" fillId="0" borderId="25" xfId="0" applyFont="1" applyFill="1" applyBorder="1" applyAlignment="1">
      <alignment horizontal="right" wrapText="1"/>
    </xf>
    <xf numFmtId="0" fontId="7" fillId="0" borderId="19" xfId="0" applyFont="1" applyFill="1" applyBorder="1" applyAlignment="1">
      <alignment horizontal="right" wrapText="1"/>
    </xf>
    <xf numFmtId="0" fontId="7" fillId="0" borderId="17" xfId="0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7" fillId="0" borderId="25" xfId="0" applyNumberFormat="1" applyFont="1" applyBorder="1" applyAlignment="1">
      <alignment horizontal="center"/>
    </xf>
    <xf numFmtId="4" fontId="7" fillId="0" borderId="19" xfId="0" applyNumberFormat="1" applyFont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9" fillId="0" borderId="12" xfId="55" applyFont="1" applyFill="1" applyBorder="1" applyAlignment="1">
      <alignment horizontal="center" vertical="center" wrapText="1" shrinkToFit="1"/>
      <protection/>
    </xf>
    <xf numFmtId="0" fontId="78" fillId="0" borderId="19" xfId="0" applyFont="1" applyBorder="1" applyAlignment="1">
      <alignment horizontal="center" vertical="center" wrapText="1" shrinkToFit="1"/>
    </xf>
    <xf numFmtId="0" fontId="77" fillId="0" borderId="0" xfId="0" applyFont="1" applyAlignment="1">
      <alignment horizontal="center"/>
    </xf>
    <xf numFmtId="0" fontId="11" fillId="0" borderId="0" xfId="54" applyFont="1" applyAlignment="1">
      <alignment horizontal="center" vertical="top" wrapText="1"/>
      <protection/>
    </xf>
    <xf numFmtId="0" fontId="11" fillId="0" borderId="0" xfId="54" applyFont="1" applyAlignment="1">
      <alignment horizontal="center" vertical="top"/>
      <protection/>
    </xf>
    <xf numFmtId="0" fontId="0" fillId="0" borderId="0" xfId="0" applyAlignment="1">
      <alignment horizontal="center" vertical="top"/>
    </xf>
    <xf numFmtId="0" fontId="10" fillId="0" borderId="11" xfId="55" applyFont="1" applyFill="1" applyBorder="1" applyAlignment="1">
      <alignment horizontal="center" vertical="center" wrapText="1" shrinkToFit="1"/>
      <protection/>
    </xf>
    <xf numFmtId="0" fontId="10" fillId="0" borderId="17" xfId="55" applyFont="1" applyFill="1" applyBorder="1" applyAlignment="1">
      <alignment horizontal="center" vertical="center" wrapText="1" shrinkToFit="1"/>
      <protection/>
    </xf>
    <xf numFmtId="0" fontId="10" fillId="0" borderId="10" xfId="55" applyFont="1" applyFill="1" applyBorder="1" applyAlignment="1">
      <alignment horizontal="center" vertical="center" wrapText="1" shrinkToFit="1"/>
      <protection/>
    </xf>
    <xf numFmtId="0" fontId="69" fillId="0" borderId="0" xfId="0" applyFont="1" applyAlignment="1">
      <alignment horizontal="center" vertical="center"/>
    </xf>
    <xf numFmtId="0" fontId="7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0" fillId="0" borderId="0" xfId="0" applyFont="1" applyBorder="1" applyAlignment="1">
      <alignment horizontal="justify" vertical="top" wrapText="1"/>
    </xf>
    <xf numFmtId="0" fontId="20" fillId="0" borderId="0" xfId="0" applyFont="1" applyFill="1" applyBorder="1" applyAlignment="1">
      <alignment horizontal="justify" vertical="top" wrapText="1"/>
    </xf>
    <xf numFmtId="0" fontId="1" fillId="0" borderId="0" xfId="53" applyFont="1" applyBorder="1" applyAlignment="1">
      <alignment horizontal="left" vertical="top" wrapText="1"/>
      <protection/>
    </xf>
    <xf numFmtId="0" fontId="75" fillId="0" borderId="0" xfId="0" applyFont="1" applyAlignment="1">
      <alignment horizontal="left"/>
    </xf>
    <xf numFmtId="0" fontId="1" fillId="0" borderId="2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top" wrapText="1"/>
    </xf>
    <xf numFmtId="0" fontId="10" fillId="0" borderId="0" xfId="0" applyFont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5" xfId="54"/>
    <cellStyle name="Обычный_ПЛАН СМЕТА ЗАТРАТ ТРК 200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yamal.gptrans.gazprom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35"/>
  <sheetViews>
    <sheetView tabSelected="1" zoomScalePageLayoutView="0" workbookViewId="0" topLeftCell="A1">
      <selection activeCell="G9" sqref="G9"/>
    </sheetView>
  </sheetViews>
  <sheetFormatPr defaultColWidth="9.00390625" defaultRowHeight="12.75"/>
  <cols>
    <col min="1" max="1" width="9.125" style="9" customWidth="1"/>
    <col min="2" max="2" width="41.125" style="9" customWidth="1"/>
    <col min="3" max="3" width="52.75390625" style="9" customWidth="1"/>
    <col min="4" max="16384" width="9.125" style="9" customWidth="1"/>
  </cols>
  <sheetData>
    <row r="2" spans="2:3" ht="15.75">
      <c r="B2" s="145" t="s">
        <v>21</v>
      </c>
      <c r="C2" s="145"/>
    </row>
    <row r="3" spans="2:3" ht="28.5" customHeight="1">
      <c r="B3" s="145" t="s">
        <v>22</v>
      </c>
      <c r="C3" s="145"/>
    </row>
    <row r="4" spans="2:3" ht="36" customHeight="1">
      <c r="B4" s="146" t="s">
        <v>69</v>
      </c>
      <c r="C4" s="146"/>
    </row>
    <row r="5" spans="2:3" ht="38.25" customHeight="1">
      <c r="B5" s="10" t="s">
        <v>28</v>
      </c>
      <c r="C5" s="10" t="s">
        <v>32</v>
      </c>
    </row>
    <row r="6" spans="2:3" ht="30" customHeight="1">
      <c r="B6" s="10" t="s">
        <v>29</v>
      </c>
      <c r="C6" s="9" t="s">
        <v>33</v>
      </c>
    </row>
    <row r="7" spans="2:3" ht="27" customHeight="1">
      <c r="B7" s="10" t="s">
        <v>30</v>
      </c>
      <c r="C7" s="9" t="s">
        <v>34</v>
      </c>
    </row>
    <row r="8" spans="2:3" ht="39" customHeight="1">
      <c r="B8" s="10" t="s">
        <v>31</v>
      </c>
      <c r="C8" s="10" t="s">
        <v>35</v>
      </c>
    </row>
    <row r="9" spans="2:3" ht="39" customHeight="1">
      <c r="B9" s="10" t="s">
        <v>23</v>
      </c>
      <c r="C9" s="11">
        <v>7728262893</v>
      </c>
    </row>
    <row r="10" spans="2:3" ht="28.5" customHeight="1">
      <c r="B10" s="10" t="s">
        <v>20</v>
      </c>
      <c r="C10" s="11">
        <v>890243001</v>
      </c>
    </row>
    <row r="11" spans="2:3" ht="40.5" customHeight="1">
      <c r="B11" s="10" t="s">
        <v>24</v>
      </c>
      <c r="C11" s="9" t="s">
        <v>36</v>
      </c>
    </row>
    <row r="12" spans="2:3" ht="31.5">
      <c r="B12" s="10" t="s">
        <v>25</v>
      </c>
      <c r="C12" s="12" t="s">
        <v>37</v>
      </c>
    </row>
    <row r="13" spans="2:3" ht="31.5">
      <c r="B13" s="10" t="s">
        <v>26</v>
      </c>
      <c r="C13" s="9" t="s">
        <v>38</v>
      </c>
    </row>
    <row r="14" spans="2:3" ht="31.5">
      <c r="B14" s="10" t="s">
        <v>27</v>
      </c>
      <c r="C14" s="9" t="s">
        <v>39</v>
      </c>
    </row>
    <row r="15" ht="15.75">
      <c r="B15" s="10"/>
    </row>
    <row r="16" ht="15.75">
      <c r="B16" s="10"/>
    </row>
    <row r="17" ht="15.75">
      <c r="B17" s="10"/>
    </row>
    <row r="18" ht="15.75">
      <c r="B18" s="10"/>
    </row>
    <row r="19" ht="15.75">
      <c r="B19" s="10"/>
    </row>
    <row r="20" ht="15.75">
      <c r="B20" s="10"/>
    </row>
    <row r="21" ht="15.75">
      <c r="B21" s="10"/>
    </row>
    <row r="22" ht="15.75">
      <c r="B22" s="10"/>
    </row>
    <row r="23" ht="15.75">
      <c r="B23" s="10"/>
    </row>
    <row r="24" ht="15.75">
      <c r="B24" s="10"/>
    </row>
    <row r="25" ht="15.75">
      <c r="B25" s="10"/>
    </row>
    <row r="26" ht="15.75">
      <c r="B26" s="10"/>
    </row>
    <row r="27" ht="15.75">
      <c r="B27" s="10"/>
    </row>
    <row r="28" ht="15.75">
      <c r="B28" s="10"/>
    </row>
    <row r="29" ht="15.75">
      <c r="B29" s="10"/>
    </row>
    <row r="30" ht="15.75">
      <c r="B30" s="10"/>
    </row>
    <row r="31" ht="15.75">
      <c r="B31" s="10"/>
    </row>
    <row r="32" ht="15.75">
      <c r="B32" s="10"/>
    </row>
    <row r="33" ht="15.75">
      <c r="B33" s="10"/>
    </row>
    <row r="34" ht="15.75">
      <c r="B34" s="10"/>
    </row>
    <row r="35" ht="15.75">
      <c r="B35" s="10"/>
    </row>
  </sheetData>
  <sheetProtection/>
  <mergeCells count="3">
    <mergeCell ref="B2:C2"/>
    <mergeCell ref="B4:C4"/>
    <mergeCell ref="B3:C3"/>
  </mergeCells>
  <hyperlinks>
    <hyperlink ref="C12" r:id="rId1" display="info@yamal.gptrans.gazprom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X103"/>
  <sheetViews>
    <sheetView zoomScalePageLayoutView="0" workbookViewId="0" topLeftCell="A94">
      <selection activeCell="A7" sqref="CU7"/>
    </sheetView>
  </sheetViews>
  <sheetFormatPr defaultColWidth="0.875" defaultRowHeight="12.75"/>
  <cols>
    <col min="1" max="47" width="0.875" style="2" customWidth="1"/>
    <col min="48" max="48" width="36.875" style="2" customWidth="1"/>
    <col min="49" max="16384" width="0.875" style="2" customWidth="1"/>
  </cols>
  <sheetData>
    <row r="1" s="1" customFormat="1" ht="12.75">
      <c r="BO1" s="1" t="s">
        <v>40</v>
      </c>
    </row>
    <row r="2" spans="67:102" s="1" customFormat="1" ht="42.75" customHeight="1">
      <c r="BO2" s="147" t="s">
        <v>0</v>
      </c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147"/>
      <c r="CR2" s="147"/>
      <c r="CS2" s="147"/>
      <c r="CT2" s="147"/>
      <c r="CU2" s="147"/>
      <c r="CV2" s="147"/>
      <c r="CW2" s="147"/>
      <c r="CX2" s="147"/>
    </row>
    <row r="3" s="1" customFormat="1" ht="5.25" customHeight="1"/>
    <row r="4" s="6" customFormat="1" ht="12">
      <c r="BO4" s="6" t="s">
        <v>8</v>
      </c>
    </row>
    <row r="5" s="6" customFormat="1" ht="12">
      <c r="BO5" s="6" t="s">
        <v>9</v>
      </c>
    </row>
    <row r="6" s="1" customFormat="1" ht="12.75"/>
    <row r="7" spans="1:102" s="4" customFormat="1" ht="18.75">
      <c r="A7" s="148" t="s">
        <v>41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B7" s="148"/>
      <c r="CC7" s="148"/>
      <c r="CD7" s="148"/>
      <c r="CE7" s="148"/>
      <c r="CF7" s="148"/>
      <c r="CG7" s="148"/>
      <c r="CH7" s="148"/>
      <c r="CI7" s="148"/>
      <c r="CJ7" s="148"/>
      <c r="CK7" s="148"/>
      <c r="CL7" s="148"/>
      <c r="CM7" s="148"/>
      <c r="CN7" s="148"/>
      <c r="CO7" s="148"/>
      <c r="CP7" s="148"/>
      <c r="CQ7" s="148"/>
      <c r="CR7" s="148"/>
      <c r="CS7" s="148"/>
      <c r="CT7" s="148"/>
      <c r="CU7" s="148"/>
      <c r="CV7" s="148"/>
      <c r="CW7" s="148"/>
      <c r="CX7" s="148"/>
    </row>
    <row r="8" spans="1:102" s="5" customFormat="1" ht="57" customHeight="1">
      <c r="A8" s="149" t="s">
        <v>42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49"/>
      <c r="BS8" s="149"/>
      <c r="BT8" s="149"/>
      <c r="BU8" s="149"/>
      <c r="BV8" s="149"/>
      <c r="BW8" s="149"/>
      <c r="BX8" s="149"/>
      <c r="BY8" s="149"/>
      <c r="BZ8" s="149"/>
      <c r="CA8" s="149"/>
      <c r="CB8" s="149"/>
      <c r="CC8" s="149"/>
      <c r="CD8" s="149"/>
      <c r="CE8" s="149"/>
      <c r="CF8" s="149"/>
      <c r="CG8" s="149"/>
      <c r="CH8" s="149"/>
      <c r="CI8" s="149"/>
      <c r="CJ8" s="149"/>
      <c r="CK8" s="149"/>
      <c r="CL8" s="149"/>
      <c r="CM8" s="149"/>
      <c r="CN8" s="149"/>
      <c r="CO8" s="149"/>
      <c r="CP8" s="149"/>
      <c r="CQ8" s="149"/>
      <c r="CR8" s="149"/>
      <c r="CS8" s="149"/>
      <c r="CT8" s="149"/>
      <c r="CU8" s="149"/>
      <c r="CV8" s="149"/>
      <c r="CW8" s="149"/>
      <c r="CX8" s="149"/>
    </row>
    <row r="9" spans="36:88" s="5" customFormat="1" ht="18.75">
      <c r="AJ9" s="13" t="s">
        <v>43</v>
      </c>
      <c r="AK9" s="150" t="s">
        <v>33</v>
      </c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150"/>
      <c r="BL9" s="150"/>
      <c r="BM9" s="150"/>
      <c r="BN9" s="150"/>
      <c r="BO9" s="150"/>
      <c r="BP9" s="150"/>
      <c r="BQ9" s="150"/>
      <c r="BR9" s="150"/>
      <c r="BS9" s="150"/>
      <c r="BT9" s="150"/>
      <c r="BU9" s="150"/>
      <c r="BV9" s="150"/>
      <c r="BW9" s="150"/>
      <c r="BX9" s="150"/>
      <c r="BY9" s="150"/>
      <c r="BZ9" s="150"/>
      <c r="CA9" s="150"/>
      <c r="CB9" s="150"/>
      <c r="CC9" s="150"/>
      <c r="CD9" s="150"/>
      <c r="CE9" s="150"/>
      <c r="CF9" s="150"/>
      <c r="CG9" s="150"/>
      <c r="CH9" s="150"/>
      <c r="CI9" s="150"/>
      <c r="CJ9" s="150"/>
    </row>
    <row r="10" spans="37:88" ht="14.25" customHeight="1">
      <c r="AK10" s="151" t="s">
        <v>44</v>
      </c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151"/>
      <c r="BL10" s="151"/>
      <c r="BM10" s="151"/>
      <c r="BN10" s="151"/>
      <c r="BO10" s="151"/>
      <c r="BP10" s="151"/>
      <c r="BQ10" s="151"/>
      <c r="BR10" s="151"/>
      <c r="BS10" s="151"/>
      <c r="BT10" s="151"/>
      <c r="BU10" s="151"/>
      <c r="BV10" s="151"/>
      <c r="BW10" s="151"/>
      <c r="BX10" s="151"/>
      <c r="BY10" s="151"/>
      <c r="BZ10" s="151"/>
      <c r="CA10" s="151"/>
      <c r="CB10" s="151"/>
      <c r="CC10" s="151"/>
      <c r="CD10" s="151"/>
      <c r="CE10" s="151"/>
      <c r="CF10" s="151"/>
      <c r="CG10" s="151"/>
      <c r="CH10" s="151"/>
      <c r="CI10" s="151"/>
      <c r="CJ10" s="151"/>
    </row>
    <row r="11" spans="40:57" s="5" customFormat="1" ht="18.75">
      <c r="AN11" s="5" t="s">
        <v>45</v>
      </c>
      <c r="AS11" s="152" t="s">
        <v>70</v>
      </c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5" t="s">
        <v>46</v>
      </c>
    </row>
    <row r="13" spans="1:102" s="7" customFormat="1" ht="33" customHeight="1">
      <c r="A13" s="153" t="s">
        <v>47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 t="s">
        <v>17</v>
      </c>
      <c r="BC13" s="154"/>
      <c r="BD13" s="154"/>
      <c r="BE13" s="154"/>
      <c r="BF13" s="154"/>
      <c r="BG13" s="154"/>
      <c r="BH13" s="154"/>
      <c r="BI13" s="154"/>
      <c r="BJ13" s="154"/>
      <c r="BK13" s="154"/>
      <c r="BL13" s="154"/>
      <c r="BM13" s="154"/>
      <c r="BN13" s="154"/>
      <c r="BO13" s="154"/>
      <c r="BP13" s="154"/>
      <c r="BQ13" s="154"/>
      <c r="BR13" s="154"/>
      <c r="BS13" s="154"/>
      <c r="BT13" s="154"/>
      <c r="BU13" s="157" t="s">
        <v>48</v>
      </c>
      <c r="BV13" s="157"/>
      <c r="BW13" s="157"/>
      <c r="BX13" s="157"/>
      <c r="BY13" s="157"/>
      <c r="BZ13" s="157"/>
      <c r="CA13" s="157"/>
      <c r="CB13" s="157"/>
      <c r="CC13" s="157"/>
      <c r="CD13" s="157"/>
      <c r="CE13" s="157"/>
      <c r="CF13" s="157"/>
      <c r="CG13" s="157"/>
      <c r="CH13" s="157"/>
      <c r="CI13" s="157"/>
      <c r="CJ13" s="157"/>
      <c r="CK13" s="157"/>
      <c r="CL13" s="157"/>
      <c r="CM13" s="157"/>
      <c r="CN13" s="157"/>
      <c r="CO13" s="157"/>
      <c r="CP13" s="157"/>
      <c r="CQ13" s="157"/>
      <c r="CR13" s="157"/>
      <c r="CS13" s="157"/>
      <c r="CT13" s="157"/>
      <c r="CU13" s="157"/>
      <c r="CV13" s="157"/>
      <c r="CW13" s="157"/>
      <c r="CX13" s="157"/>
    </row>
    <row r="14" spans="1:102" s="7" customFormat="1" ht="50.25" customHeight="1">
      <c r="A14" s="155"/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7" t="s">
        <v>11</v>
      </c>
      <c r="BV14" s="157"/>
      <c r="BW14" s="157"/>
      <c r="BX14" s="157"/>
      <c r="BY14" s="157"/>
      <c r="BZ14" s="157"/>
      <c r="CA14" s="157"/>
      <c r="CB14" s="157"/>
      <c r="CC14" s="157"/>
      <c r="CD14" s="157"/>
      <c r="CE14" s="157"/>
      <c r="CF14" s="157"/>
      <c r="CG14" s="157"/>
      <c r="CH14" s="157"/>
      <c r="CI14" s="157"/>
      <c r="CJ14" s="157" t="s">
        <v>49</v>
      </c>
      <c r="CK14" s="157"/>
      <c r="CL14" s="157"/>
      <c r="CM14" s="157"/>
      <c r="CN14" s="157"/>
      <c r="CO14" s="157"/>
      <c r="CP14" s="157"/>
      <c r="CQ14" s="157"/>
      <c r="CR14" s="157"/>
      <c r="CS14" s="157"/>
      <c r="CT14" s="157"/>
      <c r="CU14" s="157"/>
      <c r="CV14" s="157"/>
      <c r="CW14" s="157"/>
      <c r="CX14" s="157"/>
    </row>
    <row r="15" spans="1:102" s="8" customFormat="1" ht="132" customHeight="1">
      <c r="A15" s="158" t="s">
        <v>50</v>
      </c>
      <c r="B15" s="158"/>
      <c r="C15" s="158"/>
      <c r="D15" s="158"/>
      <c r="E15" s="158"/>
      <c r="F15" s="158"/>
      <c r="G15" s="158"/>
      <c r="H15" s="158"/>
      <c r="I15" s="159" t="s">
        <v>51</v>
      </c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60"/>
      <c r="BB15" s="161" t="s">
        <v>52</v>
      </c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2"/>
      <c r="BV15" s="162"/>
      <c r="BW15" s="162"/>
      <c r="BX15" s="162"/>
      <c r="BY15" s="162"/>
      <c r="BZ15" s="162"/>
      <c r="CA15" s="162"/>
      <c r="CB15" s="162"/>
      <c r="CC15" s="162"/>
      <c r="CD15" s="162"/>
      <c r="CE15" s="162"/>
      <c r="CF15" s="162"/>
      <c r="CG15" s="162"/>
      <c r="CH15" s="162"/>
      <c r="CI15" s="162"/>
      <c r="CJ15" s="163"/>
      <c r="CK15" s="163"/>
      <c r="CL15" s="163"/>
      <c r="CM15" s="163"/>
      <c r="CN15" s="163"/>
      <c r="CO15" s="163"/>
      <c r="CP15" s="163"/>
      <c r="CQ15" s="163"/>
      <c r="CR15" s="163"/>
      <c r="CS15" s="163"/>
      <c r="CT15" s="163"/>
      <c r="CU15" s="163"/>
      <c r="CV15" s="163"/>
      <c r="CW15" s="163"/>
      <c r="CX15" s="163"/>
    </row>
    <row r="16" spans="1:102" s="8" customFormat="1" ht="15.75">
      <c r="A16" s="158"/>
      <c r="B16" s="158"/>
      <c r="C16" s="158"/>
      <c r="D16" s="158"/>
      <c r="E16" s="158"/>
      <c r="F16" s="158"/>
      <c r="G16" s="158"/>
      <c r="H16" s="158"/>
      <c r="I16" s="170" t="s">
        <v>71</v>
      </c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1"/>
      <c r="BB16" s="161" t="s">
        <v>52</v>
      </c>
      <c r="BC16" s="161"/>
      <c r="BD16" s="161"/>
      <c r="BE16" s="161"/>
      <c r="BF16" s="161"/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  <c r="BQ16" s="161"/>
      <c r="BR16" s="161"/>
      <c r="BS16" s="161"/>
      <c r="BT16" s="161"/>
      <c r="BU16" s="163">
        <f>BU22+BU27+BU32+BU37+BU42+BU47+BU98</f>
        <v>1202.1399999999999</v>
      </c>
      <c r="BV16" s="163"/>
      <c r="BW16" s="163"/>
      <c r="BX16" s="163"/>
      <c r="BY16" s="163"/>
      <c r="BZ16" s="163"/>
      <c r="CA16" s="163"/>
      <c r="CB16" s="163"/>
      <c r="CC16" s="163"/>
      <c r="CD16" s="163"/>
      <c r="CE16" s="163"/>
      <c r="CF16" s="163"/>
      <c r="CG16" s="163"/>
      <c r="CH16" s="163"/>
      <c r="CI16" s="163"/>
      <c r="CJ16" s="172">
        <f>CJ22+CJ27+CJ32+CJ37+CJ42+CJ47+CJ98</f>
        <v>1202.1399999999999</v>
      </c>
      <c r="CK16" s="172"/>
      <c r="CL16" s="172"/>
      <c r="CM16" s="172"/>
      <c r="CN16" s="172"/>
      <c r="CO16" s="172"/>
      <c r="CP16" s="172"/>
      <c r="CQ16" s="172"/>
      <c r="CR16" s="172"/>
      <c r="CS16" s="172"/>
      <c r="CT16" s="172"/>
      <c r="CU16" s="172"/>
      <c r="CV16" s="172"/>
      <c r="CW16" s="172"/>
      <c r="CX16" s="172"/>
    </row>
    <row r="17" spans="1:102" s="8" customFormat="1" ht="15.75">
      <c r="A17" s="158"/>
      <c r="B17" s="158"/>
      <c r="C17" s="158"/>
      <c r="D17" s="158"/>
      <c r="E17" s="158"/>
      <c r="F17" s="158"/>
      <c r="G17" s="158"/>
      <c r="H17" s="158"/>
      <c r="I17" s="170" t="s">
        <v>72</v>
      </c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1"/>
      <c r="BB17" s="161" t="s">
        <v>52</v>
      </c>
      <c r="BC17" s="161"/>
      <c r="BD17" s="161"/>
      <c r="BE17" s="161"/>
      <c r="BF17" s="161"/>
      <c r="BG17" s="161"/>
      <c r="BH17" s="161"/>
      <c r="BI17" s="161"/>
      <c r="BJ17" s="161"/>
      <c r="BK17" s="161"/>
      <c r="BL17" s="161"/>
      <c r="BM17" s="161"/>
      <c r="BN17" s="161"/>
      <c r="BO17" s="161"/>
      <c r="BP17" s="161"/>
      <c r="BQ17" s="161"/>
      <c r="BR17" s="161"/>
      <c r="BS17" s="161"/>
      <c r="BT17" s="161"/>
      <c r="BU17" s="163">
        <f>BU23+BU28+BU33+BU38+BU43+BU48+BU99</f>
        <v>188.04999999999998</v>
      </c>
      <c r="BV17" s="163"/>
      <c r="BW17" s="163"/>
      <c r="BX17" s="163"/>
      <c r="BY17" s="163"/>
      <c r="BZ17" s="163"/>
      <c r="CA17" s="163"/>
      <c r="CB17" s="163"/>
      <c r="CC17" s="163"/>
      <c r="CD17" s="163"/>
      <c r="CE17" s="163"/>
      <c r="CF17" s="163"/>
      <c r="CG17" s="163"/>
      <c r="CH17" s="163"/>
      <c r="CI17" s="163"/>
      <c r="CJ17" s="172">
        <f>CJ23+CJ28+CJ33+CJ38+CJ43+CJ48+CJ99</f>
        <v>188.04999999999998</v>
      </c>
      <c r="CK17" s="172"/>
      <c r="CL17" s="172"/>
      <c r="CM17" s="172"/>
      <c r="CN17" s="172"/>
      <c r="CO17" s="172"/>
      <c r="CP17" s="172"/>
      <c r="CQ17" s="172"/>
      <c r="CR17" s="172"/>
      <c r="CS17" s="172"/>
      <c r="CT17" s="172"/>
      <c r="CU17" s="172"/>
      <c r="CV17" s="172"/>
      <c r="CW17" s="172"/>
      <c r="CX17" s="172"/>
    </row>
    <row r="18" spans="1:102" s="8" customFormat="1" ht="15.75" customHeight="1">
      <c r="A18" s="158"/>
      <c r="B18" s="158"/>
      <c r="C18" s="158"/>
      <c r="D18" s="158"/>
      <c r="E18" s="158"/>
      <c r="F18" s="158"/>
      <c r="G18" s="158"/>
      <c r="H18" s="158"/>
      <c r="I18" s="170" t="s">
        <v>73</v>
      </c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1"/>
      <c r="BB18" s="161" t="s">
        <v>52</v>
      </c>
      <c r="BC18" s="161"/>
      <c r="BD18" s="161"/>
      <c r="BE18" s="161"/>
      <c r="BF18" s="161"/>
      <c r="BG18" s="161"/>
      <c r="BH18" s="161"/>
      <c r="BI18" s="161"/>
      <c r="BJ18" s="161"/>
      <c r="BK18" s="161"/>
      <c r="BL18" s="161"/>
      <c r="BM18" s="161"/>
      <c r="BN18" s="161"/>
      <c r="BO18" s="161"/>
      <c r="BP18" s="161"/>
      <c r="BQ18" s="161"/>
      <c r="BR18" s="161"/>
      <c r="BS18" s="161"/>
      <c r="BT18" s="161"/>
      <c r="BU18" s="172">
        <f>BU24+BU29+BU34+BU39+BU44+BU49+BU100</f>
        <v>48.78</v>
      </c>
      <c r="BV18" s="172"/>
      <c r="BW18" s="172"/>
      <c r="BX18" s="172"/>
      <c r="BY18" s="172"/>
      <c r="BZ18" s="172"/>
      <c r="CA18" s="172"/>
      <c r="CB18" s="172"/>
      <c r="CC18" s="172"/>
      <c r="CD18" s="172"/>
      <c r="CE18" s="172"/>
      <c r="CF18" s="172"/>
      <c r="CG18" s="172"/>
      <c r="CH18" s="172"/>
      <c r="CI18" s="172"/>
      <c r="CJ18" s="172">
        <f>CJ24+CJ29+CJ34+CJ39+CJ44+CJ49+CJ100</f>
        <v>48.78</v>
      </c>
      <c r="CK18" s="172"/>
      <c r="CL18" s="172"/>
      <c r="CM18" s="172"/>
      <c r="CN18" s="172"/>
      <c r="CO18" s="172"/>
      <c r="CP18" s="172"/>
      <c r="CQ18" s="172"/>
      <c r="CR18" s="172"/>
      <c r="CS18" s="172"/>
      <c r="CT18" s="172"/>
      <c r="CU18" s="172"/>
      <c r="CV18" s="172"/>
      <c r="CW18" s="172"/>
      <c r="CX18" s="172"/>
    </row>
    <row r="19" spans="1:102" s="8" customFormat="1" ht="15.75" customHeight="1">
      <c r="A19" s="158"/>
      <c r="B19" s="158"/>
      <c r="C19" s="158"/>
      <c r="D19" s="158"/>
      <c r="E19" s="158"/>
      <c r="F19" s="158"/>
      <c r="G19" s="158"/>
      <c r="H19" s="158"/>
      <c r="I19" s="170" t="s">
        <v>74</v>
      </c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170"/>
      <c r="AU19" s="170"/>
      <c r="AV19" s="170"/>
      <c r="AW19" s="170"/>
      <c r="AX19" s="170"/>
      <c r="AY19" s="170"/>
      <c r="AZ19" s="170"/>
      <c r="BA19" s="171"/>
      <c r="BB19" s="161" t="s">
        <v>52</v>
      </c>
      <c r="BC19" s="161"/>
      <c r="BD19" s="161"/>
      <c r="BE19" s="161"/>
      <c r="BF19" s="161"/>
      <c r="BG19" s="161"/>
      <c r="BH19" s="161"/>
      <c r="BI19" s="161"/>
      <c r="BJ19" s="161"/>
      <c r="BK19" s="161"/>
      <c r="BL19" s="161"/>
      <c r="BM19" s="161"/>
      <c r="BN19" s="161"/>
      <c r="BO19" s="161"/>
      <c r="BP19" s="161"/>
      <c r="BQ19" s="161"/>
      <c r="BR19" s="161"/>
      <c r="BS19" s="161"/>
      <c r="BT19" s="161"/>
      <c r="BU19" s="172">
        <f>BU25+BU30+BU35+BU40+BU45+BU73+BU101</f>
        <v>15.47</v>
      </c>
      <c r="BV19" s="172"/>
      <c r="BW19" s="172"/>
      <c r="BX19" s="172"/>
      <c r="BY19" s="172"/>
      <c r="BZ19" s="172"/>
      <c r="CA19" s="172"/>
      <c r="CB19" s="172"/>
      <c r="CC19" s="172"/>
      <c r="CD19" s="172"/>
      <c r="CE19" s="172"/>
      <c r="CF19" s="172"/>
      <c r="CG19" s="172"/>
      <c r="CH19" s="172"/>
      <c r="CI19" s="172"/>
      <c r="CJ19" s="172">
        <f>CJ25+CJ30+CJ35+CJ40+CJ45+CJ73+CJ101</f>
        <v>15.47</v>
      </c>
      <c r="CK19" s="172"/>
      <c r="CL19" s="172"/>
      <c r="CM19" s="172"/>
      <c r="CN19" s="172"/>
      <c r="CO19" s="172"/>
      <c r="CP19" s="172"/>
      <c r="CQ19" s="172"/>
      <c r="CR19" s="172"/>
      <c r="CS19" s="172"/>
      <c r="CT19" s="172"/>
      <c r="CU19" s="172"/>
      <c r="CV19" s="172"/>
      <c r="CW19" s="172"/>
      <c r="CX19" s="172"/>
    </row>
    <row r="20" spans="1:102" s="8" customFormat="1" ht="15.75" customHeight="1">
      <c r="A20" s="158"/>
      <c r="B20" s="158"/>
      <c r="C20" s="158"/>
      <c r="D20" s="158"/>
      <c r="E20" s="158"/>
      <c r="F20" s="158"/>
      <c r="G20" s="158"/>
      <c r="H20" s="158"/>
      <c r="I20" s="159" t="s">
        <v>75</v>
      </c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60"/>
      <c r="BB20" s="161"/>
      <c r="BC20" s="161"/>
      <c r="BD20" s="161"/>
      <c r="BE20" s="161"/>
      <c r="BF20" s="161"/>
      <c r="BG20" s="161"/>
      <c r="BH20" s="161"/>
      <c r="BI20" s="161"/>
      <c r="BJ20" s="161"/>
      <c r="BK20" s="161"/>
      <c r="BL20" s="161"/>
      <c r="BM20" s="161"/>
      <c r="BN20" s="161"/>
      <c r="BO20" s="161"/>
      <c r="BP20" s="161"/>
      <c r="BQ20" s="161"/>
      <c r="BR20" s="161"/>
      <c r="BS20" s="161"/>
      <c r="BT20" s="161"/>
      <c r="BU20" s="163"/>
      <c r="BV20" s="163"/>
      <c r="BW20" s="163"/>
      <c r="BX20" s="163"/>
      <c r="BY20" s="163"/>
      <c r="BZ20" s="163"/>
      <c r="CA20" s="163"/>
      <c r="CB20" s="163"/>
      <c r="CC20" s="163"/>
      <c r="CD20" s="163"/>
      <c r="CE20" s="163"/>
      <c r="CF20" s="163"/>
      <c r="CG20" s="163"/>
      <c r="CH20" s="163"/>
      <c r="CI20" s="163"/>
      <c r="CJ20" s="163"/>
      <c r="CK20" s="163"/>
      <c r="CL20" s="163"/>
      <c r="CM20" s="163"/>
      <c r="CN20" s="163"/>
      <c r="CO20" s="163"/>
      <c r="CP20" s="163"/>
      <c r="CQ20" s="163"/>
      <c r="CR20" s="163"/>
      <c r="CS20" s="163"/>
      <c r="CT20" s="163"/>
      <c r="CU20" s="163"/>
      <c r="CV20" s="163"/>
      <c r="CW20" s="163"/>
      <c r="CX20" s="163"/>
    </row>
    <row r="21" spans="1:102" s="8" customFormat="1" ht="49.5" customHeight="1">
      <c r="A21" s="158" t="s">
        <v>53</v>
      </c>
      <c r="B21" s="158"/>
      <c r="C21" s="158"/>
      <c r="D21" s="158"/>
      <c r="E21" s="158"/>
      <c r="F21" s="158"/>
      <c r="G21" s="158"/>
      <c r="H21" s="158"/>
      <c r="I21" s="159" t="s">
        <v>54</v>
      </c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60"/>
      <c r="BB21" s="163"/>
      <c r="BC21" s="163"/>
      <c r="BD21" s="163"/>
      <c r="BE21" s="163"/>
      <c r="BF21" s="163"/>
      <c r="BG21" s="163"/>
      <c r="BH21" s="163"/>
      <c r="BI21" s="163"/>
      <c r="BJ21" s="163"/>
      <c r="BK21" s="163"/>
      <c r="BL21" s="163"/>
      <c r="BM21" s="163"/>
      <c r="BN21" s="163"/>
      <c r="BO21" s="163"/>
      <c r="BP21" s="163"/>
      <c r="BQ21" s="163"/>
      <c r="BR21" s="163"/>
      <c r="BS21" s="163"/>
      <c r="BT21" s="163"/>
      <c r="BU21" s="163"/>
      <c r="BV21" s="163"/>
      <c r="BW21" s="163"/>
      <c r="BX21" s="163"/>
      <c r="BY21" s="163"/>
      <c r="BZ21" s="163"/>
      <c r="CA21" s="163"/>
      <c r="CB21" s="163"/>
      <c r="CC21" s="163"/>
      <c r="CD21" s="163"/>
      <c r="CE21" s="163"/>
      <c r="CF21" s="163"/>
      <c r="CG21" s="163"/>
      <c r="CH21" s="163"/>
      <c r="CI21" s="163"/>
      <c r="CJ21" s="163"/>
      <c r="CK21" s="163"/>
      <c r="CL21" s="163"/>
      <c r="CM21" s="163"/>
      <c r="CN21" s="163"/>
      <c r="CO21" s="163"/>
      <c r="CP21" s="163"/>
      <c r="CQ21" s="163"/>
      <c r="CR21" s="163"/>
      <c r="CS21" s="163"/>
      <c r="CT21" s="163"/>
      <c r="CU21" s="163"/>
      <c r="CV21" s="163"/>
      <c r="CW21" s="163"/>
      <c r="CX21" s="163"/>
    </row>
    <row r="22" spans="1:102" s="8" customFormat="1" ht="15.75">
      <c r="A22" s="158"/>
      <c r="B22" s="158"/>
      <c r="C22" s="158"/>
      <c r="D22" s="158"/>
      <c r="E22" s="158"/>
      <c r="F22" s="158"/>
      <c r="G22" s="158"/>
      <c r="H22" s="158"/>
      <c r="I22" s="170" t="s">
        <v>71</v>
      </c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1"/>
      <c r="BB22" s="161" t="s">
        <v>52</v>
      </c>
      <c r="BC22" s="161"/>
      <c r="BD22" s="161"/>
      <c r="BE22" s="161"/>
      <c r="BF22" s="161"/>
      <c r="BG22" s="161"/>
      <c r="BH22" s="161"/>
      <c r="BI22" s="161"/>
      <c r="BJ22" s="161"/>
      <c r="BK22" s="161"/>
      <c r="BL22" s="161"/>
      <c r="BM22" s="161"/>
      <c r="BN22" s="161"/>
      <c r="BO22" s="161"/>
      <c r="BP22" s="161"/>
      <c r="BQ22" s="161"/>
      <c r="BR22" s="161"/>
      <c r="BS22" s="161"/>
      <c r="BT22" s="161"/>
      <c r="BU22" s="163">
        <v>321.08</v>
      </c>
      <c r="BV22" s="163"/>
      <c r="BW22" s="163"/>
      <c r="BX22" s="163"/>
      <c r="BY22" s="163"/>
      <c r="BZ22" s="163"/>
      <c r="CA22" s="163"/>
      <c r="CB22" s="163"/>
      <c r="CC22" s="163"/>
      <c r="CD22" s="163"/>
      <c r="CE22" s="163"/>
      <c r="CF22" s="163"/>
      <c r="CG22" s="163"/>
      <c r="CH22" s="163"/>
      <c r="CI22" s="163"/>
      <c r="CJ22" s="163">
        <v>321.08</v>
      </c>
      <c r="CK22" s="163"/>
      <c r="CL22" s="163"/>
      <c r="CM22" s="163"/>
      <c r="CN22" s="163"/>
      <c r="CO22" s="163"/>
      <c r="CP22" s="163"/>
      <c r="CQ22" s="163"/>
      <c r="CR22" s="163"/>
      <c r="CS22" s="163"/>
      <c r="CT22" s="163"/>
      <c r="CU22" s="163"/>
      <c r="CV22" s="163"/>
      <c r="CW22" s="163"/>
      <c r="CX22" s="163"/>
    </row>
    <row r="23" spans="1:102" s="8" customFormat="1" ht="15.75">
      <c r="A23" s="158"/>
      <c r="B23" s="158"/>
      <c r="C23" s="158"/>
      <c r="D23" s="158"/>
      <c r="E23" s="158"/>
      <c r="F23" s="158"/>
      <c r="G23" s="158"/>
      <c r="H23" s="158"/>
      <c r="I23" s="170" t="s">
        <v>72</v>
      </c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1"/>
      <c r="BB23" s="161" t="s">
        <v>52</v>
      </c>
      <c r="BC23" s="161"/>
      <c r="BD23" s="161"/>
      <c r="BE23" s="161"/>
      <c r="BF23" s="161"/>
      <c r="BG23" s="161"/>
      <c r="BH23" s="161"/>
      <c r="BI23" s="161"/>
      <c r="BJ23" s="161"/>
      <c r="BK23" s="161"/>
      <c r="BL23" s="161"/>
      <c r="BM23" s="161"/>
      <c r="BN23" s="161"/>
      <c r="BO23" s="161"/>
      <c r="BP23" s="161"/>
      <c r="BQ23" s="161"/>
      <c r="BR23" s="161"/>
      <c r="BS23" s="161"/>
      <c r="BT23" s="161"/>
      <c r="BU23" s="163">
        <v>41.79</v>
      </c>
      <c r="BV23" s="163"/>
      <c r="BW23" s="163"/>
      <c r="BX23" s="163"/>
      <c r="BY23" s="163"/>
      <c r="BZ23" s="163"/>
      <c r="CA23" s="163"/>
      <c r="CB23" s="163"/>
      <c r="CC23" s="163"/>
      <c r="CD23" s="163"/>
      <c r="CE23" s="163"/>
      <c r="CF23" s="163"/>
      <c r="CG23" s="163"/>
      <c r="CH23" s="163"/>
      <c r="CI23" s="163"/>
      <c r="CJ23" s="163">
        <v>41.79</v>
      </c>
      <c r="CK23" s="163"/>
      <c r="CL23" s="163"/>
      <c r="CM23" s="163"/>
      <c r="CN23" s="163"/>
      <c r="CO23" s="163"/>
      <c r="CP23" s="163"/>
      <c r="CQ23" s="163"/>
      <c r="CR23" s="163"/>
      <c r="CS23" s="163"/>
      <c r="CT23" s="163"/>
      <c r="CU23" s="163"/>
      <c r="CV23" s="163"/>
      <c r="CW23" s="163"/>
      <c r="CX23" s="163"/>
    </row>
    <row r="24" spans="1:102" s="8" customFormat="1" ht="15.75" customHeight="1">
      <c r="A24" s="158"/>
      <c r="B24" s="158"/>
      <c r="C24" s="158"/>
      <c r="D24" s="158"/>
      <c r="E24" s="158"/>
      <c r="F24" s="158"/>
      <c r="G24" s="158"/>
      <c r="H24" s="158"/>
      <c r="I24" s="170" t="s">
        <v>73</v>
      </c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  <c r="AL24" s="170"/>
      <c r="AM24" s="170"/>
      <c r="AN24" s="170"/>
      <c r="AO24" s="170"/>
      <c r="AP24" s="170"/>
      <c r="AQ24" s="170"/>
      <c r="AR24" s="170"/>
      <c r="AS24" s="170"/>
      <c r="AT24" s="170"/>
      <c r="AU24" s="170"/>
      <c r="AV24" s="170"/>
      <c r="AW24" s="170"/>
      <c r="AX24" s="170"/>
      <c r="AY24" s="170"/>
      <c r="AZ24" s="170"/>
      <c r="BA24" s="171"/>
      <c r="BB24" s="161" t="s">
        <v>52</v>
      </c>
      <c r="BC24" s="161"/>
      <c r="BD24" s="161"/>
      <c r="BE24" s="161"/>
      <c r="BF24" s="161"/>
      <c r="BG24" s="161"/>
      <c r="BH24" s="161"/>
      <c r="BI24" s="161"/>
      <c r="BJ24" s="161"/>
      <c r="BK24" s="161"/>
      <c r="BL24" s="161"/>
      <c r="BM24" s="161"/>
      <c r="BN24" s="161"/>
      <c r="BO24" s="161"/>
      <c r="BP24" s="161"/>
      <c r="BQ24" s="161"/>
      <c r="BR24" s="161"/>
      <c r="BS24" s="161"/>
      <c r="BT24" s="161"/>
      <c r="BU24" s="172">
        <v>11.7</v>
      </c>
      <c r="BV24" s="172"/>
      <c r="BW24" s="172"/>
      <c r="BX24" s="172"/>
      <c r="BY24" s="172"/>
      <c r="BZ24" s="172"/>
      <c r="CA24" s="172"/>
      <c r="CB24" s="172"/>
      <c r="CC24" s="172"/>
      <c r="CD24" s="172"/>
      <c r="CE24" s="172"/>
      <c r="CF24" s="172"/>
      <c r="CG24" s="172"/>
      <c r="CH24" s="172"/>
      <c r="CI24" s="172"/>
      <c r="CJ24" s="172">
        <v>11.7</v>
      </c>
      <c r="CK24" s="172"/>
      <c r="CL24" s="172"/>
      <c r="CM24" s="172"/>
      <c r="CN24" s="172"/>
      <c r="CO24" s="172"/>
      <c r="CP24" s="172"/>
      <c r="CQ24" s="172"/>
      <c r="CR24" s="172"/>
      <c r="CS24" s="172"/>
      <c r="CT24" s="172"/>
      <c r="CU24" s="172"/>
      <c r="CV24" s="172"/>
      <c r="CW24" s="172"/>
      <c r="CX24" s="172"/>
    </row>
    <row r="25" spans="1:102" s="8" customFormat="1" ht="15.75" customHeight="1">
      <c r="A25" s="158"/>
      <c r="B25" s="158"/>
      <c r="C25" s="158"/>
      <c r="D25" s="158"/>
      <c r="E25" s="158"/>
      <c r="F25" s="158"/>
      <c r="G25" s="158"/>
      <c r="H25" s="158"/>
      <c r="I25" s="170" t="s">
        <v>74</v>
      </c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1"/>
      <c r="BB25" s="161" t="s">
        <v>52</v>
      </c>
      <c r="BC25" s="161"/>
      <c r="BD25" s="161"/>
      <c r="BE25" s="161"/>
      <c r="BF25" s="161"/>
      <c r="BG25" s="161"/>
      <c r="BH25" s="161"/>
      <c r="BI25" s="161"/>
      <c r="BJ25" s="161"/>
      <c r="BK25" s="161"/>
      <c r="BL25" s="161"/>
      <c r="BM25" s="161"/>
      <c r="BN25" s="161"/>
      <c r="BO25" s="161"/>
      <c r="BP25" s="161"/>
      <c r="BQ25" s="161"/>
      <c r="BR25" s="161"/>
      <c r="BS25" s="161"/>
      <c r="BT25" s="161"/>
      <c r="BU25" s="163">
        <v>4.42</v>
      </c>
      <c r="BV25" s="163"/>
      <c r="BW25" s="163"/>
      <c r="BX25" s="163"/>
      <c r="BY25" s="163"/>
      <c r="BZ25" s="163"/>
      <c r="CA25" s="163"/>
      <c r="CB25" s="163"/>
      <c r="CC25" s="163"/>
      <c r="CD25" s="163"/>
      <c r="CE25" s="163"/>
      <c r="CF25" s="163"/>
      <c r="CG25" s="163"/>
      <c r="CH25" s="163"/>
      <c r="CI25" s="163"/>
      <c r="CJ25" s="163">
        <v>4.42</v>
      </c>
      <c r="CK25" s="163"/>
      <c r="CL25" s="163"/>
      <c r="CM25" s="163"/>
      <c r="CN25" s="163"/>
      <c r="CO25" s="163"/>
      <c r="CP25" s="163"/>
      <c r="CQ25" s="163"/>
      <c r="CR25" s="163"/>
      <c r="CS25" s="163"/>
      <c r="CT25" s="163"/>
      <c r="CU25" s="163"/>
      <c r="CV25" s="163"/>
      <c r="CW25" s="163"/>
      <c r="CX25" s="163"/>
    </row>
    <row r="26" spans="1:102" s="8" customFormat="1" ht="32.25" customHeight="1">
      <c r="A26" s="164" t="s">
        <v>55</v>
      </c>
      <c r="B26" s="164"/>
      <c r="C26" s="164"/>
      <c r="D26" s="164"/>
      <c r="E26" s="164"/>
      <c r="F26" s="164"/>
      <c r="G26" s="164"/>
      <c r="H26" s="164"/>
      <c r="I26" s="165" t="s">
        <v>56</v>
      </c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  <c r="AW26" s="165"/>
      <c r="AX26" s="165"/>
      <c r="AY26" s="165"/>
      <c r="AZ26" s="165"/>
      <c r="BA26" s="166"/>
      <c r="BB26" s="161"/>
      <c r="BC26" s="161"/>
      <c r="BD26" s="161"/>
      <c r="BE26" s="161"/>
      <c r="BF26" s="161"/>
      <c r="BG26" s="161"/>
      <c r="BH26" s="161"/>
      <c r="BI26" s="161"/>
      <c r="BJ26" s="161"/>
      <c r="BK26" s="161"/>
      <c r="BL26" s="161"/>
      <c r="BM26" s="161"/>
      <c r="BN26" s="161"/>
      <c r="BO26" s="161"/>
      <c r="BP26" s="161"/>
      <c r="BQ26" s="161"/>
      <c r="BR26" s="161"/>
      <c r="BS26" s="161"/>
      <c r="BT26" s="161"/>
      <c r="BU26" s="163"/>
      <c r="BV26" s="163"/>
      <c r="BW26" s="163"/>
      <c r="BX26" s="163"/>
      <c r="BY26" s="163"/>
      <c r="BZ26" s="163"/>
      <c r="CA26" s="163"/>
      <c r="CB26" s="163"/>
      <c r="CC26" s="163"/>
      <c r="CD26" s="163"/>
      <c r="CE26" s="163"/>
      <c r="CF26" s="163"/>
      <c r="CG26" s="163"/>
      <c r="CH26" s="163"/>
      <c r="CI26" s="163"/>
      <c r="CJ26" s="163"/>
      <c r="CK26" s="163"/>
      <c r="CL26" s="163"/>
      <c r="CM26" s="163"/>
      <c r="CN26" s="163"/>
      <c r="CO26" s="163"/>
      <c r="CP26" s="163"/>
      <c r="CQ26" s="163"/>
      <c r="CR26" s="163"/>
      <c r="CS26" s="163"/>
      <c r="CT26" s="163"/>
      <c r="CU26" s="163"/>
      <c r="CV26" s="163"/>
      <c r="CW26" s="163"/>
      <c r="CX26" s="163"/>
    </row>
    <row r="27" spans="1:102" s="8" customFormat="1" ht="15.75">
      <c r="A27" s="158"/>
      <c r="B27" s="158"/>
      <c r="C27" s="158"/>
      <c r="D27" s="158"/>
      <c r="E27" s="158"/>
      <c r="F27" s="158"/>
      <c r="G27" s="158"/>
      <c r="H27" s="158"/>
      <c r="I27" s="170" t="s">
        <v>71</v>
      </c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  <c r="AP27" s="170"/>
      <c r="AQ27" s="170"/>
      <c r="AR27" s="170"/>
      <c r="AS27" s="170"/>
      <c r="AT27" s="170"/>
      <c r="AU27" s="170"/>
      <c r="AV27" s="170"/>
      <c r="AW27" s="170"/>
      <c r="AX27" s="170"/>
      <c r="AY27" s="170"/>
      <c r="AZ27" s="170"/>
      <c r="BA27" s="171"/>
      <c r="BB27" s="161" t="s">
        <v>52</v>
      </c>
      <c r="BC27" s="161"/>
      <c r="BD27" s="161"/>
      <c r="BE27" s="161"/>
      <c r="BF27" s="161"/>
      <c r="BG27" s="161"/>
      <c r="BH27" s="161"/>
      <c r="BI27" s="161"/>
      <c r="BJ27" s="161"/>
      <c r="BK27" s="161"/>
      <c r="BL27" s="161"/>
      <c r="BM27" s="161"/>
      <c r="BN27" s="161"/>
      <c r="BO27" s="161"/>
      <c r="BP27" s="161"/>
      <c r="BQ27" s="161"/>
      <c r="BR27" s="161"/>
      <c r="BS27" s="161"/>
      <c r="BT27" s="161"/>
      <c r="BU27" s="163">
        <v>881.06</v>
      </c>
      <c r="BV27" s="163"/>
      <c r="BW27" s="163"/>
      <c r="BX27" s="163"/>
      <c r="BY27" s="163"/>
      <c r="BZ27" s="163"/>
      <c r="CA27" s="163"/>
      <c r="CB27" s="163"/>
      <c r="CC27" s="163"/>
      <c r="CD27" s="163"/>
      <c r="CE27" s="163"/>
      <c r="CF27" s="163"/>
      <c r="CG27" s="163"/>
      <c r="CH27" s="163"/>
      <c r="CI27" s="163"/>
      <c r="CJ27" s="163">
        <v>881.06</v>
      </c>
      <c r="CK27" s="163"/>
      <c r="CL27" s="163"/>
      <c r="CM27" s="163"/>
      <c r="CN27" s="163"/>
      <c r="CO27" s="163"/>
      <c r="CP27" s="163"/>
      <c r="CQ27" s="163"/>
      <c r="CR27" s="163"/>
      <c r="CS27" s="163"/>
      <c r="CT27" s="163"/>
      <c r="CU27" s="163"/>
      <c r="CV27" s="163"/>
      <c r="CW27" s="163"/>
      <c r="CX27" s="163"/>
    </row>
    <row r="28" spans="1:102" s="8" customFormat="1" ht="15.75">
      <c r="A28" s="158"/>
      <c r="B28" s="158"/>
      <c r="C28" s="158"/>
      <c r="D28" s="158"/>
      <c r="E28" s="158"/>
      <c r="F28" s="158"/>
      <c r="G28" s="158"/>
      <c r="H28" s="158"/>
      <c r="I28" s="170" t="s">
        <v>72</v>
      </c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0"/>
      <c r="AO28" s="170"/>
      <c r="AP28" s="170"/>
      <c r="AQ28" s="170"/>
      <c r="AR28" s="170"/>
      <c r="AS28" s="170"/>
      <c r="AT28" s="170"/>
      <c r="AU28" s="170"/>
      <c r="AV28" s="170"/>
      <c r="AW28" s="170"/>
      <c r="AX28" s="170"/>
      <c r="AY28" s="170"/>
      <c r="AZ28" s="170"/>
      <c r="BA28" s="171"/>
      <c r="BB28" s="161" t="s">
        <v>52</v>
      </c>
      <c r="BC28" s="161"/>
      <c r="BD28" s="161"/>
      <c r="BE28" s="161"/>
      <c r="BF28" s="161"/>
      <c r="BG28" s="161"/>
      <c r="BH28" s="161"/>
      <c r="BI28" s="161"/>
      <c r="BJ28" s="161"/>
      <c r="BK28" s="161"/>
      <c r="BL28" s="161"/>
      <c r="BM28" s="161"/>
      <c r="BN28" s="161"/>
      <c r="BO28" s="161"/>
      <c r="BP28" s="161"/>
      <c r="BQ28" s="161"/>
      <c r="BR28" s="161"/>
      <c r="BS28" s="161"/>
      <c r="BT28" s="161"/>
      <c r="BU28" s="163">
        <v>146.26</v>
      </c>
      <c r="BV28" s="163"/>
      <c r="BW28" s="163"/>
      <c r="BX28" s="163"/>
      <c r="BY28" s="163"/>
      <c r="BZ28" s="163"/>
      <c r="CA28" s="163"/>
      <c r="CB28" s="163"/>
      <c r="CC28" s="163"/>
      <c r="CD28" s="163"/>
      <c r="CE28" s="163"/>
      <c r="CF28" s="163"/>
      <c r="CG28" s="163"/>
      <c r="CH28" s="163"/>
      <c r="CI28" s="163"/>
      <c r="CJ28" s="163">
        <v>146.26</v>
      </c>
      <c r="CK28" s="163"/>
      <c r="CL28" s="163"/>
      <c r="CM28" s="163"/>
      <c r="CN28" s="163"/>
      <c r="CO28" s="163"/>
      <c r="CP28" s="163"/>
      <c r="CQ28" s="163"/>
      <c r="CR28" s="163"/>
      <c r="CS28" s="163"/>
      <c r="CT28" s="163"/>
      <c r="CU28" s="163"/>
      <c r="CV28" s="163"/>
      <c r="CW28" s="163"/>
      <c r="CX28" s="163"/>
    </row>
    <row r="29" spans="1:102" s="8" customFormat="1" ht="15.75" customHeight="1">
      <c r="A29" s="158"/>
      <c r="B29" s="158"/>
      <c r="C29" s="158"/>
      <c r="D29" s="158"/>
      <c r="E29" s="158"/>
      <c r="F29" s="158"/>
      <c r="G29" s="158"/>
      <c r="H29" s="158"/>
      <c r="I29" s="170" t="s">
        <v>73</v>
      </c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R29" s="170"/>
      <c r="AS29" s="170"/>
      <c r="AT29" s="170"/>
      <c r="AU29" s="170"/>
      <c r="AV29" s="170"/>
      <c r="AW29" s="170"/>
      <c r="AX29" s="170"/>
      <c r="AY29" s="170"/>
      <c r="AZ29" s="170"/>
      <c r="BA29" s="171"/>
      <c r="BB29" s="161" t="s">
        <v>52</v>
      </c>
      <c r="BC29" s="161"/>
      <c r="BD29" s="161"/>
      <c r="BE29" s="161"/>
      <c r="BF29" s="161"/>
      <c r="BG29" s="161"/>
      <c r="BH29" s="161"/>
      <c r="BI29" s="161"/>
      <c r="BJ29" s="161"/>
      <c r="BK29" s="161"/>
      <c r="BL29" s="161"/>
      <c r="BM29" s="161"/>
      <c r="BN29" s="161"/>
      <c r="BO29" s="161"/>
      <c r="BP29" s="161"/>
      <c r="BQ29" s="161"/>
      <c r="BR29" s="161"/>
      <c r="BS29" s="161"/>
      <c r="BT29" s="161"/>
      <c r="BU29" s="163">
        <v>37.08</v>
      </c>
      <c r="BV29" s="163"/>
      <c r="BW29" s="163"/>
      <c r="BX29" s="163"/>
      <c r="BY29" s="163"/>
      <c r="BZ29" s="163"/>
      <c r="CA29" s="163"/>
      <c r="CB29" s="163"/>
      <c r="CC29" s="163"/>
      <c r="CD29" s="163"/>
      <c r="CE29" s="163"/>
      <c r="CF29" s="163"/>
      <c r="CG29" s="163"/>
      <c r="CH29" s="163"/>
      <c r="CI29" s="163"/>
      <c r="CJ29" s="163">
        <v>37.08</v>
      </c>
      <c r="CK29" s="163"/>
      <c r="CL29" s="163"/>
      <c r="CM29" s="163"/>
      <c r="CN29" s="163"/>
      <c r="CO29" s="163"/>
      <c r="CP29" s="163"/>
      <c r="CQ29" s="163"/>
      <c r="CR29" s="163"/>
      <c r="CS29" s="163"/>
      <c r="CT29" s="163"/>
      <c r="CU29" s="163"/>
      <c r="CV29" s="163"/>
      <c r="CW29" s="163"/>
      <c r="CX29" s="163"/>
    </row>
    <row r="30" spans="1:102" s="8" customFormat="1" ht="15.75" customHeight="1">
      <c r="A30" s="158"/>
      <c r="B30" s="158"/>
      <c r="C30" s="158"/>
      <c r="D30" s="158"/>
      <c r="E30" s="158"/>
      <c r="F30" s="158"/>
      <c r="G30" s="158"/>
      <c r="H30" s="158"/>
      <c r="I30" s="170" t="s">
        <v>74</v>
      </c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  <c r="AL30" s="170"/>
      <c r="AM30" s="170"/>
      <c r="AN30" s="170"/>
      <c r="AO30" s="170"/>
      <c r="AP30" s="170"/>
      <c r="AQ30" s="170"/>
      <c r="AR30" s="170"/>
      <c r="AS30" s="170"/>
      <c r="AT30" s="170"/>
      <c r="AU30" s="170"/>
      <c r="AV30" s="170"/>
      <c r="AW30" s="170"/>
      <c r="AX30" s="170"/>
      <c r="AY30" s="170"/>
      <c r="AZ30" s="170"/>
      <c r="BA30" s="171"/>
      <c r="BB30" s="161" t="s">
        <v>52</v>
      </c>
      <c r="BC30" s="161"/>
      <c r="BD30" s="161"/>
      <c r="BE30" s="161"/>
      <c r="BF30" s="161"/>
      <c r="BG30" s="161"/>
      <c r="BH30" s="161"/>
      <c r="BI30" s="161"/>
      <c r="BJ30" s="161"/>
      <c r="BK30" s="161"/>
      <c r="BL30" s="161"/>
      <c r="BM30" s="161"/>
      <c r="BN30" s="161"/>
      <c r="BO30" s="161"/>
      <c r="BP30" s="161"/>
      <c r="BQ30" s="161"/>
      <c r="BR30" s="161"/>
      <c r="BS30" s="161"/>
      <c r="BT30" s="161"/>
      <c r="BU30" s="163">
        <v>11.05</v>
      </c>
      <c r="BV30" s="163"/>
      <c r="BW30" s="163"/>
      <c r="BX30" s="163"/>
      <c r="BY30" s="163"/>
      <c r="BZ30" s="163"/>
      <c r="CA30" s="163"/>
      <c r="CB30" s="163"/>
      <c r="CC30" s="163"/>
      <c r="CD30" s="163"/>
      <c r="CE30" s="163"/>
      <c r="CF30" s="163"/>
      <c r="CG30" s="163"/>
      <c r="CH30" s="163"/>
      <c r="CI30" s="163"/>
      <c r="CJ30" s="163">
        <v>11.05</v>
      </c>
      <c r="CK30" s="163"/>
      <c r="CL30" s="163"/>
      <c r="CM30" s="163"/>
      <c r="CN30" s="163"/>
      <c r="CO30" s="163"/>
      <c r="CP30" s="163"/>
      <c r="CQ30" s="163"/>
      <c r="CR30" s="163"/>
      <c r="CS30" s="163"/>
      <c r="CT30" s="163"/>
      <c r="CU30" s="163"/>
      <c r="CV30" s="163"/>
      <c r="CW30" s="163"/>
      <c r="CX30" s="163"/>
    </row>
    <row r="31" spans="1:102" s="8" customFormat="1" ht="66" customHeight="1">
      <c r="A31" s="158" t="s">
        <v>58</v>
      </c>
      <c r="B31" s="158"/>
      <c r="C31" s="158"/>
      <c r="D31" s="158"/>
      <c r="E31" s="158"/>
      <c r="F31" s="158"/>
      <c r="G31" s="158"/>
      <c r="H31" s="158"/>
      <c r="I31" s="159" t="s">
        <v>59</v>
      </c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60"/>
      <c r="BB31" s="163"/>
      <c r="BC31" s="163"/>
      <c r="BD31" s="163"/>
      <c r="BE31" s="163"/>
      <c r="BF31" s="163"/>
      <c r="BG31" s="163"/>
      <c r="BH31" s="163"/>
      <c r="BI31" s="163"/>
      <c r="BJ31" s="163"/>
      <c r="BK31" s="163"/>
      <c r="BL31" s="163"/>
      <c r="BM31" s="163"/>
      <c r="BN31" s="163"/>
      <c r="BO31" s="163"/>
      <c r="BP31" s="163"/>
      <c r="BQ31" s="163"/>
      <c r="BR31" s="163"/>
      <c r="BS31" s="163"/>
      <c r="BT31" s="163"/>
      <c r="BU31" s="163"/>
      <c r="BV31" s="163"/>
      <c r="BW31" s="163"/>
      <c r="BX31" s="163"/>
      <c r="BY31" s="163"/>
      <c r="BZ31" s="163"/>
      <c r="CA31" s="163"/>
      <c r="CB31" s="163"/>
      <c r="CC31" s="163"/>
      <c r="CD31" s="163"/>
      <c r="CE31" s="163"/>
      <c r="CF31" s="163"/>
      <c r="CG31" s="163"/>
      <c r="CH31" s="163"/>
      <c r="CI31" s="163"/>
      <c r="CJ31" s="163"/>
      <c r="CK31" s="163"/>
      <c r="CL31" s="163"/>
      <c r="CM31" s="163"/>
      <c r="CN31" s="163"/>
      <c r="CO31" s="163"/>
      <c r="CP31" s="163"/>
      <c r="CQ31" s="163"/>
      <c r="CR31" s="163"/>
      <c r="CS31" s="163"/>
      <c r="CT31" s="163"/>
      <c r="CU31" s="163"/>
      <c r="CV31" s="163"/>
      <c r="CW31" s="163"/>
      <c r="CX31" s="163"/>
    </row>
    <row r="32" spans="1:102" s="8" customFormat="1" ht="15.75">
      <c r="A32" s="158"/>
      <c r="B32" s="158"/>
      <c r="C32" s="158"/>
      <c r="D32" s="158"/>
      <c r="E32" s="158"/>
      <c r="F32" s="158"/>
      <c r="G32" s="158"/>
      <c r="H32" s="158"/>
      <c r="I32" s="170" t="s">
        <v>71</v>
      </c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  <c r="AJ32" s="170"/>
      <c r="AK32" s="170"/>
      <c r="AL32" s="170"/>
      <c r="AM32" s="170"/>
      <c r="AN32" s="170"/>
      <c r="AO32" s="170"/>
      <c r="AP32" s="170"/>
      <c r="AQ32" s="170"/>
      <c r="AR32" s="170"/>
      <c r="AS32" s="170"/>
      <c r="AT32" s="170"/>
      <c r="AU32" s="170"/>
      <c r="AV32" s="170"/>
      <c r="AW32" s="170"/>
      <c r="AX32" s="170"/>
      <c r="AY32" s="170"/>
      <c r="AZ32" s="170"/>
      <c r="BA32" s="171"/>
      <c r="BB32" s="161" t="s">
        <v>52</v>
      </c>
      <c r="BC32" s="161"/>
      <c r="BD32" s="161"/>
      <c r="BE32" s="161"/>
      <c r="BF32" s="161"/>
      <c r="BG32" s="161"/>
      <c r="BH32" s="161"/>
      <c r="BI32" s="161"/>
      <c r="BJ32" s="161"/>
      <c r="BK32" s="161"/>
      <c r="BL32" s="161"/>
      <c r="BM32" s="161"/>
      <c r="BN32" s="161"/>
      <c r="BO32" s="161"/>
      <c r="BP32" s="161"/>
      <c r="BQ32" s="161"/>
      <c r="BR32" s="161"/>
      <c r="BS32" s="161"/>
      <c r="BT32" s="161"/>
      <c r="BU32" s="163">
        <v>0</v>
      </c>
      <c r="BV32" s="163"/>
      <c r="BW32" s="163"/>
      <c r="BX32" s="163"/>
      <c r="BY32" s="163"/>
      <c r="BZ32" s="163"/>
      <c r="CA32" s="163"/>
      <c r="CB32" s="163"/>
      <c r="CC32" s="163"/>
      <c r="CD32" s="163"/>
      <c r="CE32" s="163"/>
      <c r="CF32" s="163"/>
      <c r="CG32" s="163"/>
      <c r="CH32" s="163"/>
      <c r="CI32" s="163"/>
      <c r="CJ32" s="163">
        <v>0</v>
      </c>
      <c r="CK32" s="163"/>
      <c r="CL32" s="163"/>
      <c r="CM32" s="163"/>
      <c r="CN32" s="163"/>
      <c r="CO32" s="163"/>
      <c r="CP32" s="163"/>
      <c r="CQ32" s="163"/>
      <c r="CR32" s="163"/>
      <c r="CS32" s="163"/>
      <c r="CT32" s="163"/>
      <c r="CU32" s="163"/>
      <c r="CV32" s="163"/>
      <c r="CW32" s="163"/>
      <c r="CX32" s="163"/>
    </row>
    <row r="33" spans="1:102" s="8" customFormat="1" ht="15.75">
      <c r="A33" s="158"/>
      <c r="B33" s="158"/>
      <c r="C33" s="158"/>
      <c r="D33" s="158"/>
      <c r="E33" s="158"/>
      <c r="F33" s="158"/>
      <c r="G33" s="158"/>
      <c r="H33" s="158"/>
      <c r="I33" s="170" t="s">
        <v>72</v>
      </c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  <c r="AP33" s="170"/>
      <c r="AQ33" s="170"/>
      <c r="AR33" s="170"/>
      <c r="AS33" s="170"/>
      <c r="AT33" s="170"/>
      <c r="AU33" s="170"/>
      <c r="AV33" s="170"/>
      <c r="AW33" s="170"/>
      <c r="AX33" s="170"/>
      <c r="AY33" s="170"/>
      <c r="AZ33" s="170"/>
      <c r="BA33" s="171"/>
      <c r="BB33" s="161" t="s">
        <v>52</v>
      </c>
      <c r="BC33" s="161"/>
      <c r="BD33" s="161"/>
      <c r="BE33" s="161"/>
      <c r="BF33" s="161"/>
      <c r="BG33" s="161"/>
      <c r="BH33" s="161"/>
      <c r="BI33" s="161"/>
      <c r="BJ33" s="161"/>
      <c r="BK33" s="161"/>
      <c r="BL33" s="161"/>
      <c r="BM33" s="161"/>
      <c r="BN33" s="161"/>
      <c r="BO33" s="161"/>
      <c r="BP33" s="161"/>
      <c r="BQ33" s="161"/>
      <c r="BR33" s="161"/>
      <c r="BS33" s="161"/>
      <c r="BT33" s="161"/>
      <c r="BU33" s="163">
        <v>0</v>
      </c>
      <c r="BV33" s="163"/>
      <c r="BW33" s="163"/>
      <c r="BX33" s="163"/>
      <c r="BY33" s="163"/>
      <c r="BZ33" s="163"/>
      <c r="CA33" s="163"/>
      <c r="CB33" s="163"/>
      <c r="CC33" s="163"/>
      <c r="CD33" s="163"/>
      <c r="CE33" s="163"/>
      <c r="CF33" s="163"/>
      <c r="CG33" s="163"/>
      <c r="CH33" s="163"/>
      <c r="CI33" s="163"/>
      <c r="CJ33" s="163">
        <v>0</v>
      </c>
      <c r="CK33" s="163"/>
      <c r="CL33" s="163"/>
      <c r="CM33" s="163"/>
      <c r="CN33" s="163"/>
      <c r="CO33" s="163"/>
      <c r="CP33" s="163"/>
      <c r="CQ33" s="163"/>
      <c r="CR33" s="163"/>
      <c r="CS33" s="163"/>
      <c r="CT33" s="163"/>
      <c r="CU33" s="163"/>
      <c r="CV33" s="163"/>
      <c r="CW33" s="163"/>
      <c r="CX33" s="163"/>
    </row>
    <row r="34" spans="1:102" s="8" customFormat="1" ht="15.75" customHeight="1">
      <c r="A34" s="158"/>
      <c r="B34" s="158"/>
      <c r="C34" s="158"/>
      <c r="D34" s="158"/>
      <c r="E34" s="158"/>
      <c r="F34" s="158"/>
      <c r="G34" s="158"/>
      <c r="H34" s="158"/>
      <c r="I34" s="170" t="s">
        <v>73</v>
      </c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0"/>
      <c r="AN34" s="170"/>
      <c r="AO34" s="170"/>
      <c r="AP34" s="170"/>
      <c r="AQ34" s="170"/>
      <c r="AR34" s="170"/>
      <c r="AS34" s="170"/>
      <c r="AT34" s="170"/>
      <c r="AU34" s="170"/>
      <c r="AV34" s="170"/>
      <c r="AW34" s="170"/>
      <c r="AX34" s="170"/>
      <c r="AY34" s="170"/>
      <c r="AZ34" s="170"/>
      <c r="BA34" s="171"/>
      <c r="BB34" s="161" t="s">
        <v>52</v>
      </c>
      <c r="BC34" s="161"/>
      <c r="BD34" s="161"/>
      <c r="BE34" s="161"/>
      <c r="BF34" s="161"/>
      <c r="BG34" s="161"/>
      <c r="BH34" s="161"/>
      <c r="BI34" s="161"/>
      <c r="BJ34" s="161"/>
      <c r="BK34" s="161"/>
      <c r="BL34" s="161"/>
      <c r="BM34" s="161"/>
      <c r="BN34" s="161"/>
      <c r="BO34" s="161"/>
      <c r="BP34" s="161"/>
      <c r="BQ34" s="161"/>
      <c r="BR34" s="161"/>
      <c r="BS34" s="161"/>
      <c r="BT34" s="161"/>
      <c r="BU34" s="163">
        <v>0</v>
      </c>
      <c r="BV34" s="163"/>
      <c r="BW34" s="163"/>
      <c r="BX34" s="163"/>
      <c r="BY34" s="163"/>
      <c r="BZ34" s="163"/>
      <c r="CA34" s="163"/>
      <c r="CB34" s="163"/>
      <c r="CC34" s="163"/>
      <c r="CD34" s="163"/>
      <c r="CE34" s="163"/>
      <c r="CF34" s="163"/>
      <c r="CG34" s="163"/>
      <c r="CH34" s="163"/>
      <c r="CI34" s="163"/>
      <c r="CJ34" s="163">
        <v>0</v>
      </c>
      <c r="CK34" s="163"/>
      <c r="CL34" s="163"/>
      <c r="CM34" s="163"/>
      <c r="CN34" s="163"/>
      <c r="CO34" s="163"/>
      <c r="CP34" s="163"/>
      <c r="CQ34" s="163"/>
      <c r="CR34" s="163"/>
      <c r="CS34" s="163"/>
      <c r="CT34" s="163"/>
      <c r="CU34" s="163"/>
      <c r="CV34" s="163"/>
      <c r="CW34" s="163"/>
      <c r="CX34" s="163"/>
    </row>
    <row r="35" spans="1:102" s="8" customFormat="1" ht="15.75" customHeight="1">
      <c r="A35" s="158"/>
      <c r="B35" s="158"/>
      <c r="C35" s="158"/>
      <c r="D35" s="158"/>
      <c r="E35" s="158"/>
      <c r="F35" s="158"/>
      <c r="G35" s="158"/>
      <c r="H35" s="158"/>
      <c r="I35" s="170" t="s">
        <v>74</v>
      </c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0"/>
      <c r="AO35" s="170"/>
      <c r="AP35" s="170"/>
      <c r="AQ35" s="170"/>
      <c r="AR35" s="170"/>
      <c r="AS35" s="170"/>
      <c r="AT35" s="170"/>
      <c r="AU35" s="170"/>
      <c r="AV35" s="170"/>
      <c r="AW35" s="170"/>
      <c r="AX35" s="170"/>
      <c r="AY35" s="170"/>
      <c r="AZ35" s="170"/>
      <c r="BA35" s="171"/>
      <c r="BB35" s="161" t="s">
        <v>52</v>
      </c>
      <c r="BC35" s="161"/>
      <c r="BD35" s="161"/>
      <c r="BE35" s="161"/>
      <c r="BF35" s="161"/>
      <c r="BG35" s="161"/>
      <c r="BH35" s="161"/>
      <c r="BI35" s="161"/>
      <c r="BJ35" s="161"/>
      <c r="BK35" s="161"/>
      <c r="BL35" s="161"/>
      <c r="BM35" s="161"/>
      <c r="BN35" s="161"/>
      <c r="BO35" s="161"/>
      <c r="BP35" s="161"/>
      <c r="BQ35" s="161"/>
      <c r="BR35" s="161"/>
      <c r="BS35" s="161"/>
      <c r="BT35" s="161"/>
      <c r="BU35" s="163">
        <v>0</v>
      </c>
      <c r="BV35" s="163"/>
      <c r="BW35" s="163"/>
      <c r="BX35" s="163"/>
      <c r="BY35" s="163"/>
      <c r="BZ35" s="163"/>
      <c r="CA35" s="163"/>
      <c r="CB35" s="163"/>
      <c r="CC35" s="163"/>
      <c r="CD35" s="163"/>
      <c r="CE35" s="163"/>
      <c r="CF35" s="163"/>
      <c r="CG35" s="163"/>
      <c r="CH35" s="163"/>
      <c r="CI35" s="163"/>
      <c r="CJ35" s="163">
        <v>0</v>
      </c>
      <c r="CK35" s="163"/>
      <c r="CL35" s="163"/>
      <c r="CM35" s="163"/>
      <c r="CN35" s="163"/>
      <c r="CO35" s="163"/>
      <c r="CP35" s="163"/>
      <c r="CQ35" s="163"/>
      <c r="CR35" s="163"/>
      <c r="CS35" s="163"/>
      <c r="CT35" s="163"/>
      <c r="CU35" s="163"/>
      <c r="CV35" s="163"/>
      <c r="CW35" s="163"/>
      <c r="CX35" s="163"/>
    </row>
    <row r="36" spans="1:102" s="8" customFormat="1" ht="66" customHeight="1">
      <c r="A36" s="158" t="s">
        <v>60</v>
      </c>
      <c r="B36" s="158"/>
      <c r="C36" s="158"/>
      <c r="D36" s="158"/>
      <c r="E36" s="158"/>
      <c r="F36" s="158"/>
      <c r="G36" s="158"/>
      <c r="H36" s="158"/>
      <c r="I36" s="159" t="s">
        <v>61</v>
      </c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60"/>
      <c r="BB36" s="163"/>
      <c r="BC36" s="163"/>
      <c r="BD36" s="163"/>
      <c r="BE36" s="163"/>
      <c r="BF36" s="163"/>
      <c r="BG36" s="163"/>
      <c r="BH36" s="163"/>
      <c r="BI36" s="163"/>
      <c r="BJ36" s="163"/>
      <c r="BK36" s="163"/>
      <c r="BL36" s="163"/>
      <c r="BM36" s="163"/>
      <c r="BN36" s="163"/>
      <c r="BO36" s="163"/>
      <c r="BP36" s="163"/>
      <c r="BQ36" s="163"/>
      <c r="BR36" s="163"/>
      <c r="BS36" s="163"/>
      <c r="BT36" s="163"/>
      <c r="BU36" s="163"/>
      <c r="BV36" s="163"/>
      <c r="BW36" s="163"/>
      <c r="BX36" s="163"/>
      <c r="BY36" s="163"/>
      <c r="BZ36" s="163"/>
      <c r="CA36" s="163"/>
      <c r="CB36" s="163"/>
      <c r="CC36" s="163"/>
      <c r="CD36" s="163"/>
      <c r="CE36" s="163"/>
      <c r="CF36" s="163"/>
      <c r="CG36" s="163"/>
      <c r="CH36" s="163"/>
      <c r="CI36" s="163"/>
      <c r="CJ36" s="163"/>
      <c r="CK36" s="163"/>
      <c r="CL36" s="163"/>
      <c r="CM36" s="163"/>
      <c r="CN36" s="163"/>
      <c r="CO36" s="163"/>
      <c r="CP36" s="163"/>
      <c r="CQ36" s="163"/>
      <c r="CR36" s="163"/>
      <c r="CS36" s="163"/>
      <c r="CT36" s="163"/>
      <c r="CU36" s="163"/>
      <c r="CV36" s="163"/>
      <c r="CW36" s="163"/>
      <c r="CX36" s="163"/>
    </row>
    <row r="37" spans="1:102" s="8" customFormat="1" ht="15.75">
      <c r="A37" s="158"/>
      <c r="B37" s="158"/>
      <c r="C37" s="158"/>
      <c r="D37" s="158"/>
      <c r="E37" s="158"/>
      <c r="F37" s="158"/>
      <c r="G37" s="158"/>
      <c r="H37" s="158"/>
      <c r="I37" s="170" t="s">
        <v>71</v>
      </c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0"/>
      <c r="AM37" s="170"/>
      <c r="AN37" s="170"/>
      <c r="AO37" s="170"/>
      <c r="AP37" s="170"/>
      <c r="AQ37" s="170"/>
      <c r="AR37" s="170"/>
      <c r="AS37" s="170"/>
      <c r="AT37" s="170"/>
      <c r="AU37" s="170"/>
      <c r="AV37" s="170"/>
      <c r="AW37" s="170"/>
      <c r="AX37" s="170"/>
      <c r="AY37" s="170"/>
      <c r="AZ37" s="170"/>
      <c r="BA37" s="171"/>
      <c r="BB37" s="161" t="s">
        <v>52</v>
      </c>
      <c r="BC37" s="161"/>
      <c r="BD37" s="161"/>
      <c r="BE37" s="161"/>
      <c r="BF37" s="161"/>
      <c r="BG37" s="161"/>
      <c r="BH37" s="161"/>
      <c r="BI37" s="161"/>
      <c r="BJ37" s="161"/>
      <c r="BK37" s="161"/>
      <c r="BL37" s="161"/>
      <c r="BM37" s="161"/>
      <c r="BN37" s="161"/>
      <c r="BO37" s="161"/>
      <c r="BP37" s="161"/>
      <c r="BQ37" s="161"/>
      <c r="BR37" s="161"/>
      <c r="BS37" s="161"/>
      <c r="BT37" s="161"/>
      <c r="BU37" s="163">
        <v>0</v>
      </c>
      <c r="BV37" s="163"/>
      <c r="BW37" s="163"/>
      <c r="BX37" s="163"/>
      <c r="BY37" s="163"/>
      <c r="BZ37" s="163"/>
      <c r="CA37" s="163"/>
      <c r="CB37" s="163"/>
      <c r="CC37" s="163"/>
      <c r="CD37" s="163"/>
      <c r="CE37" s="163"/>
      <c r="CF37" s="163"/>
      <c r="CG37" s="163"/>
      <c r="CH37" s="163"/>
      <c r="CI37" s="163"/>
      <c r="CJ37" s="163">
        <v>0</v>
      </c>
      <c r="CK37" s="163"/>
      <c r="CL37" s="163"/>
      <c r="CM37" s="163"/>
      <c r="CN37" s="163"/>
      <c r="CO37" s="163"/>
      <c r="CP37" s="163"/>
      <c r="CQ37" s="163"/>
      <c r="CR37" s="163"/>
      <c r="CS37" s="163"/>
      <c r="CT37" s="163"/>
      <c r="CU37" s="163"/>
      <c r="CV37" s="163"/>
      <c r="CW37" s="163"/>
      <c r="CX37" s="163"/>
    </row>
    <row r="38" spans="1:102" s="8" customFormat="1" ht="15.75">
      <c r="A38" s="158"/>
      <c r="B38" s="158"/>
      <c r="C38" s="158"/>
      <c r="D38" s="158"/>
      <c r="E38" s="158"/>
      <c r="F38" s="158"/>
      <c r="G38" s="158"/>
      <c r="H38" s="158"/>
      <c r="I38" s="170" t="s">
        <v>72</v>
      </c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0"/>
      <c r="AM38" s="170"/>
      <c r="AN38" s="170"/>
      <c r="AO38" s="170"/>
      <c r="AP38" s="170"/>
      <c r="AQ38" s="170"/>
      <c r="AR38" s="170"/>
      <c r="AS38" s="170"/>
      <c r="AT38" s="170"/>
      <c r="AU38" s="170"/>
      <c r="AV38" s="170"/>
      <c r="AW38" s="170"/>
      <c r="AX38" s="170"/>
      <c r="AY38" s="170"/>
      <c r="AZ38" s="170"/>
      <c r="BA38" s="171"/>
      <c r="BB38" s="161" t="s">
        <v>52</v>
      </c>
      <c r="BC38" s="161"/>
      <c r="BD38" s="161"/>
      <c r="BE38" s="161"/>
      <c r="BF38" s="161"/>
      <c r="BG38" s="161"/>
      <c r="BH38" s="161"/>
      <c r="BI38" s="161"/>
      <c r="BJ38" s="161"/>
      <c r="BK38" s="161"/>
      <c r="BL38" s="161"/>
      <c r="BM38" s="161"/>
      <c r="BN38" s="161"/>
      <c r="BO38" s="161"/>
      <c r="BP38" s="161"/>
      <c r="BQ38" s="161"/>
      <c r="BR38" s="161"/>
      <c r="BS38" s="161"/>
      <c r="BT38" s="161"/>
      <c r="BU38" s="163">
        <v>0</v>
      </c>
      <c r="BV38" s="163"/>
      <c r="BW38" s="163"/>
      <c r="BX38" s="163"/>
      <c r="BY38" s="163"/>
      <c r="BZ38" s="163"/>
      <c r="CA38" s="163"/>
      <c r="CB38" s="163"/>
      <c r="CC38" s="163"/>
      <c r="CD38" s="163"/>
      <c r="CE38" s="163"/>
      <c r="CF38" s="163"/>
      <c r="CG38" s="163"/>
      <c r="CH38" s="163"/>
      <c r="CI38" s="163"/>
      <c r="CJ38" s="163">
        <v>0</v>
      </c>
      <c r="CK38" s="163"/>
      <c r="CL38" s="163"/>
      <c r="CM38" s="163"/>
      <c r="CN38" s="163"/>
      <c r="CO38" s="163"/>
      <c r="CP38" s="163"/>
      <c r="CQ38" s="163"/>
      <c r="CR38" s="163"/>
      <c r="CS38" s="163"/>
      <c r="CT38" s="163"/>
      <c r="CU38" s="163"/>
      <c r="CV38" s="163"/>
      <c r="CW38" s="163"/>
      <c r="CX38" s="163"/>
    </row>
    <row r="39" spans="1:102" s="8" customFormat="1" ht="15.75" customHeight="1">
      <c r="A39" s="158"/>
      <c r="B39" s="158"/>
      <c r="C39" s="158"/>
      <c r="D39" s="158"/>
      <c r="E39" s="158"/>
      <c r="F39" s="158"/>
      <c r="G39" s="158"/>
      <c r="H39" s="158"/>
      <c r="I39" s="170" t="s">
        <v>73</v>
      </c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0"/>
      <c r="AM39" s="170"/>
      <c r="AN39" s="170"/>
      <c r="AO39" s="170"/>
      <c r="AP39" s="170"/>
      <c r="AQ39" s="170"/>
      <c r="AR39" s="170"/>
      <c r="AS39" s="170"/>
      <c r="AT39" s="170"/>
      <c r="AU39" s="170"/>
      <c r="AV39" s="170"/>
      <c r="AW39" s="170"/>
      <c r="AX39" s="170"/>
      <c r="AY39" s="170"/>
      <c r="AZ39" s="170"/>
      <c r="BA39" s="171"/>
      <c r="BB39" s="161" t="s">
        <v>52</v>
      </c>
      <c r="BC39" s="161"/>
      <c r="BD39" s="161"/>
      <c r="BE39" s="161"/>
      <c r="BF39" s="161"/>
      <c r="BG39" s="161"/>
      <c r="BH39" s="161"/>
      <c r="BI39" s="161"/>
      <c r="BJ39" s="161"/>
      <c r="BK39" s="161"/>
      <c r="BL39" s="161"/>
      <c r="BM39" s="161"/>
      <c r="BN39" s="161"/>
      <c r="BO39" s="161"/>
      <c r="BP39" s="161"/>
      <c r="BQ39" s="161"/>
      <c r="BR39" s="161"/>
      <c r="BS39" s="161"/>
      <c r="BT39" s="161"/>
      <c r="BU39" s="163">
        <v>0</v>
      </c>
      <c r="BV39" s="163"/>
      <c r="BW39" s="163"/>
      <c r="BX39" s="163"/>
      <c r="BY39" s="163"/>
      <c r="BZ39" s="163"/>
      <c r="CA39" s="163"/>
      <c r="CB39" s="163"/>
      <c r="CC39" s="163"/>
      <c r="CD39" s="163"/>
      <c r="CE39" s="163"/>
      <c r="CF39" s="163"/>
      <c r="CG39" s="163"/>
      <c r="CH39" s="163"/>
      <c r="CI39" s="163"/>
      <c r="CJ39" s="163">
        <v>0</v>
      </c>
      <c r="CK39" s="163"/>
      <c r="CL39" s="163"/>
      <c r="CM39" s="163"/>
      <c r="CN39" s="163"/>
      <c r="CO39" s="163"/>
      <c r="CP39" s="163"/>
      <c r="CQ39" s="163"/>
      <c r="CR39" s="163"/>
      <c r="CS39" s="163"/>
      <c r="CT39" s="163"/>
      <c r="CU39" s="163"/>
      <c r="CV39" s="163"/>
      <c r="CW39" s="163"/>
      <c r="CX39" s="163"/>
    </row>
    <row r="40" spans="1:102" s="8" customFormat="1" ht="15.75" customHeight="1">
      <c r="A40" s="158"/>
      <c r="B40" s="158"/>
      <c r="C40" s="158"/>
      <c r="D40" s="158"/>
      <c r="E40" s="158"/>
      <c r="F40" s="158"/>
      <c r="G40" s="158"/>
      <c r="H40" s="158"/>
      <c r="I40" s="170" t="s">
        <v>74</v>
      </c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  <c r="AH40" s="170"/>
      <c r="AI40" s="170"/>
      <c r="AJ40" s="170"/>
      <c r="AK40" s="170"/>
      <c r="AL40" s="170"/>
      <c r="AM40" s="170"/>
      <c r="AN40" s="170"/>
      <c r="AO40" s="170"/>
      <c r="AP40" s="170"/>
      <c r="AQ40" s="170"/>
      <c r="AR40" s="170"/>
      <c r="AS40" s="170"/>
      <c r="AT40" s="170"/>
      <c r="AU40" s="170"/>
      <c r="AV40" s="170"/>
      <c r="AW40" s="170"/>
      <c r="AX40" s="170"/>
      <c r="AY40" s="170"/>
      <c r="AZ40" s="170"/>
      <c r="BA40" s="171"/>
      <c r="BB40" s="161" t="s">
        <v>52</v>
      </c>
      <c r="BC40" s="161"/>
      <c r="BD40" s="161"/>
      <c r="BE40" s="161"/>
      <c r="BF40" s="161"/>
      <c r="BG40" s="161"/>
      <c r="BH40" s="161"/>
      <c r="BI40" s="161"/>
      <c r="BJ40" s="161"/>
      <c r="BK40" s="161"/>
      <c r="BL40" s="161"/>
      <c r="BM40" s="161"/>
      <c r="BN40" s="161"/>
      <c r="BO40" s="161"/>
      <c r="BP40" s="161"/>
      <c r="BQ40" s="161"/>
      <c r="BR40" s="161"/>
      <c r="BS40" s="161"/>
      <c r="BT40" s="161"/>
      <c r="BU40" s="163">
        <v>0</v>
      </c>
      <c r="BV40" s="163"/>
      <c r="BW40" s="163"/>
      <c r="BX40" s="163"/>
      <c r="BY40" s="163"/>
      <c r="BZ40" s="163"/>
      <c r="CA40" s="163"/>
      <c r="CB40" s="163"/>
      <c r="CC40" s="163"/>
      <c r="CD40" s="163"/>
      <c r="CE40" s="163"/>
      <c r="CF40" s="163"/>
      <c r="CG40" s="163"/>
      <c r="CH40" s="163"/>
      <c r="CI40" s="163"/>
      <c r="CJ40" s="163">
        <v>0</v>
      </c>
      <c r="CK40" s="163"/>
      <c r="CL40" s="163"/>
      <c r="CM40" s="163"/>
      <c r="CN40" s="163"/>
      <c r="CO40" s="163"/>
      <c r="CP40" s="163"/>
      <c r="CQ40" s="163"/>
      <c r="CR40" s="163"/>
      <c r="CS40" s="163"/>
      <c r="CT40" s="163"/>
      <c r="CU40" s="163"/>
      <c r="CV40" s="163"/>
      <c r="CW40" s="163"/>
      <c r="CX40" s="163"/>
    </row>
    <row r="41" spans="1:102" s="8" customFormat="1" ht="102" customHeight="1">
      <c r="A41" s="158" t="s">
        <v>62</v>
      </c>
      <c r="B41" s="158"/>
      <c r="C41" s="158"/>
      <c r="D41" s="158"/>
      <c r="E41" s="158"/>
      <c r="F41" s="158"/>
      <c r="G41" s="158"/>
      <c r="H41" s="158"/>
      <c r="I41" s="159" t="s">
        <v>63</v>
      </c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60"/>
      <c r="BB41" s="163"/>
      <c r="BC41" s="163"/>
      <c r="BD41" s="163"/>
      <c r="BE41" s="163"/>
      <c r="BF41" s="163"/>
      <c r="BG41" s="163"/>
      <c r="BH41" s="163"/>
      <c r="BI41" s="163"/>
      <c r="BJ41" s="163"/>
      <c r="BK41" s="163"/>
      <c r="BL41" s="163"/>
      <c r="BM41" s="163"/>
      <c r="BN41" s="163"/>
      <c r="BO41" s="163"/>
      <c r="BP41" s="163"/>
      <c r="BQ41" s="163"/>
      <c r="BR41" s="163"/>
      <c r="BS41" s="163"/>
      <c r="BT41" s="163"/>
      <c r="BU41" s="163"/>
      <c r="BV41" s="163"/>
      <c r="BW41" s="163"/>
      <c r="BX41" s="163"/>
      <c r="BY41" s="163"/>
      <c r="BZ41" s="163"/>
      <c r="CA41" s="163"/>
      <c r="CB41" s="163"/>
      <c r="CC41" s="163"/>
      <c r="CD41" s="163"/>
      <c r="CE41" s="163"/>
      <c r="CF41" s="163"/>
      <c r="CG41" s="163"/>
      <c r="CH41" s="163"/>
      <c r="CI41" s="163"/>
      <c r="CJ41" s="163"/>
      <c r="CK41" s="163"/>
      <c r="CL41" s="163"/>
      <c r="CM41" s="163"/>
      <c r="CN41" s="163"/>
      <c r="CO41" s="163"/>
      <c r="CP41" s="163"/>
      <c r="CQ41" s="163"/>
      <c r="CR41" s="163"/>
      <c r="CS41" s="163"/>
      <c r="CT41" s="163"/>
      <c r="CU41" s="163"/>
      <c r="CV41" s="163"/>
      <c r="CW41" s="163"/>
      <c r="CX41" s="163"/>
    </row>
    <row r="42" spans="1:102" s="8" customFormat="1" ht="15.75">
      <c r="A42" s="158"/>
      <c r="B42" s="158"/>
      <c r="C42" s="158"/>
      <c r="D42" s="158"/>
      <c r="E42" s="158"/>
      <c r="F42" s="158"/>
      <c r="G42" s="158"/>
      <c r="H42" s="158"/>
      <c r="I42" s="170" t="s">
        <v>71</v>
      </c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70"/>
      <c r="AI42" s="170"/>
      <c r="AJ42" s="170"/>
      <c r="AK42" s="170"/>
      <c r="AL42" s="170"/>
      <c r="AM42" s="170"/>
      <c r="AN42" s="170"/>
      <c r="AO42" s="170"/>
      <c r="AP42" s="170"/>
      <c r="AQ42" s="170"/>
      <c r="AR42" s="170"/>
      <c r="AS42" s="170"/>
      <c r="AT42" s="170"/>
      <c r="AU42" s="170"/>
      <c r="AV42" s="170"/>
      <c r="AW42" s="170"/>
      <c r="AX42" s="170"/>
      <c r="AY42" s="170"/>
      <c r="AZ42" s="170"/>
      <c r="BA42" s="171"/>
      <c r="BB42" s="161" t="s">
        <v>52</v>
      </c>
      <c r="BC42" s="161"/>
      <c r="BD42" s="161"/>
      <c r="BE42" s="161"/>
      <c r="BF42" s="161"/>
      <c r="BG42" s="161"/>
      <c r="BH42" s="161"/>
      <c r="BI42" s="161"/>
      <c r="BJ42" s="161"/>
      <c r="BK42" s="161"/>
      <c r="BL42" s="161"/>
      <c r="BM42" s="161"/>
      <c r="BN42" s="161"/>
      <c r="BO42" s="161"/>
      <c r="BP42" s="161"/>
      <c r="BQ42" s="161"/>
      <c r="BR42" s="161"/>
      <c r="BS42" s="161"/>
      <c r="BT42" s="161"/>
      <c r="BU42" s="163">
        <v>0</v>
      </c>
      <c r="BV42" s="163"/>
      <c r="BW42" s="163"/>
      <c r="BX42" s="163"/>
      <c r="BY42" s="163"/>
      <c r="BZ42" s="163"/>
      <c r="CA42" s="163"/>
      <c r="CB42" s="163"/>
      <c r="CC42" s="163"/>
      <c r="CD42" s="163"/>
      <c r="CE42" s="163"/>
      <c r="CF42" s="163"/>
      <c r="CG42" s="163"/>
      <c r="CH42" s="163"/>
      <c r="CI42" s="163"/>
      <c r="CJ42" s="163">
        <v>0</v>
      </c>
      <c r="CK42" s="163"/>
      <c r="CL42" s="163"/>
      <c r="CM42" s="163"/>
      <c r="CN42" s="163"/>
      <c r="CO42" s="163"/>
      <c r="CP42" s="163"/>
      <c r="CQ42" s="163"/>
      <c r="CR42" s="163"/>
      <c r="CS42" s="163"/>
      <c r="CT42" s="163"/>
      <c r="CU42" s="163"/>
      <c r="CV42" s="163"/>
      <c r="CW42" s="163"/>
      <c r="CX42" s="163"/>
    </row>
    <row r="43" spans="1:102" s="8" customFormat="1" ht="15.75">
      <c r="A43" s="158"/>
      <c r="B43" s="158"/>
      <c r="C43" s="158"/>
      <c r="D43" s="158"/>
      <c r="E43" s="158"/>
      <c r="F43" s="158"/>
      <c r="G43" s="158"/>
      <c r="H43" s="158"/>
      <c r="I43" s="170" t="s">
        <v>72</v>
      </c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  <c r="AF43" s="170"/>
      <c r="AG43" s="170"/>
      <c r="AH43" s="170"/>
      <c r="AI43" s="170"/>
      <c r="AJ43" s="170"/>
      <c r="AK43" s="170"/>
      <c r="AL43" s="170"/>
      <c r="AM43" s="170"/>
      <c r="AN43" s="170"/>
      <c r="AO43" s="170"/>
      <c r="AP43" s="170"/>
      <c r="AQ43" s="170"/>
      <c r="AR43" s="170"/>
      <c r="AS43" s="170"/>
      <c r="AT43" s="170"/>
      <c r="AU43" s="170"/>
      <c r="AV43" s="170"/>
      <c r="AW43" s="170"/>
      <c r="AX43" s="170"/>
      <c r="AY43" s="170"/>
      <c r="AZ43" s="170"/>
      <c r="BA43" s="171"/>
      <c r="BB43" s="161" t="s">
        <v>52</v>
      </c>
      <c r="BC43" s="161"/>
      <c r="BD43" s="161"/>
      <c r="BE43" s="161"/>
      <c r="BF43" s="161"/>
      <c r="BG43" s="161"/>
      <c r="BH43" s="161"/>
      <c r="BI43" s="161"/>
      <c r="BJ43" s="161"/>
      <c r="BK43" s="161"/>
      <c r="BL43" s="161"/>
      <c r="BM43" s="161"/>
      <c r="BN43" s="161"/>
      <c r="BO43" s="161"/>
      <c r="BP43" s="161"/>
      <c r="BQ43" s="161"/>
      <c r="BR43" s="161"/>
      <c r="BS43" s="161"/>
      <c r="BT43" s="161"/>
      <c r="BU43" s="163">
        <v>0</v>
      </c>
      <c r="BV43" s="163"/>
      <c r="BW43" s="163"/>
      <c r="BX43" s="163"/>
      <c r="BY43" s="163"/>
      <c r="BZ43" s="163"/>
      <c r="CA43" s="163"/>
      <c r="CB43" s="163"/>
      <c r="CC43" s="163"/>
      <c r="CD43" s="163"/>
      <c r="CE43" s="163"/>
      <c r="CF43" s="163"/>
      <c r="CG43" s="163"/>
      <c r="CH43" s="163"/>
      <c r="CI43" s="163"/>
      <c r="CJ43" s="163">
        <v>0</v>
      </c>
      <c r="CK43" s="163"/>
      <c r="CL43" s="163"/>
      <c r="CM43" s="163"/>
      <c r="CN43" s="163"/>
      <c r="CO43" s="163"/>
      <c r="CP43" s="163"/>
      <c r="CQ43" s="163"/>
      <c r="CR43" s="163"/>
      <c r="CS43" s="163"/>
      <c r="CT43" s="163"/>
      <c r="CU43" s="163"/>
      <c r="CV43" s="163"/>
      <c r="CW43" s="163"/>
      <c r="CX43" s="163"/>
    </row>
    <row r="44" spans="1:102" s="8" customFormat="1" ht="15.75" customHeight="1">
      <c r="A44" s="158"/>
      <c r="B44" s="158"/>
      <c r="C44" s="158"/>
      <c r="D44" s="158"/>
      <c r="E44" s="158"/>
      <c r="F44" s="158"/>
      <c r="G44" s="158"/>
      <c r="H44" s="158"/>
      <c r="I44" s="170" t="s">
        <v>73</v>
      </c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0"/>
      <c r="AA44" s="170"/>
      <c r="AB44" s="170"/>
      <c r="AC44" s="170"/>
      <c r="AD44" s="170"/>
      <c r="AE44" s="170"/>
      <c r="AF44" s="170"/>
      <c r="AG44" s="170"/>
      <c r="AH44" s="170"/>
      <c r="AI44" s="170"/>
      <c r="AJ44" s="170"/>
      <c r="AK44" s="170"/>
      <c r="AL44" s="170"/>
      <c r="AM44" s="170"/>
      <c r="AN44" s="170"/>
      <c r="AO44" s="170"/>
      <c r="AP44" s="170"/>
      <c r="AQ44" s="170"/>
      <c r="AR44" s="170"/>
      <c r="AS44" s="170"/>
      <c r="AT44" s="170"/>
      <c r="AU44" s="170"/>
      <c r="AV44" s="170"/>
      <c r="AW44" s="170"/>
      <c r="AX44" s="170"/>
      <c r="AY44" s="170"/>
      <c r="AZ44" s="170"/>
      <c r="BA44" s="171"/>
      <c r="BB44" s="161" t="s">
        <v>52</v>
      </c>
      <c r="BC44" s="161"/>
      <c r="BD44" s="161"/>
      <c r="BE44" s="161"/>
      <c r="BF44" s="161"/>
      <c r="BG44" s="161"/>
      <c r="BH44" s="161"/>
      <c r="BI44" s="161"/>
      <c r="BJ44" s="161"/>
      <c r="BK44" s="161"/>
      <c r="BL44" s="161"/>
      <c r="BM44" s="161"/>
      <c r="BN44" s="161"/>
      <c r="BO44" s="161"/>
      <c r="BP44" s="161"/>
      <c r="BQ44" s="161"/>
      <c r="BR44" s="161"/>
      <c r="BS44" s="161"/>
      <c r="BT44" s="161"/>
      <c r="BU44" s="163">
        <v>0</v>
      </c>
      <c r="BV44" s="163"/>
      <c r="BW44" s="163"/>
      <c r="BX44" s="163"/>
      <c r="BY44" s="163"/>
      <c r="BZ44" s="163"/>
      <c r="CA44" s="163"/>
      <c r="CB44" s="163"/>
      <c r="CC44" s="163"/>
      <c r="CD44" s="163"/>
      <c r="CE44" s="163"/>
      <c r="CF44" s="163"/>
      <c r="CG44" s="163"/>
      <c r="CH44" s="163"/>
      <c r="CI44" s="163"/>
      <c r="CJ44" s="163">
        <v>0</v>
      </c>
      <c r="CK44" s="163"/>
      <c r="CL44" s="163"/>
      <c r="CM44" s="163"/>
      <c r="CN44" s="163"/>
      <c r="CO44" s="163"/>
      <c r="CP44" s="163"/>
      <c r="CQ44" s="163"/>
      <c r="CR44" s="163"/>
      <c r="CS44" s="163"/>
      <c r="CT44" s="163"/>
      <c r="CU44" s="163"/>
      <c r="CV44" s="163"/>
      <c r="CW44" s="163"/>
      <c r="CX44" s="163"/>
    </row>
    <row r="45" spans="1:102" s="8" customFormat="1" ht="15.75" customHeight="1">
      <c r="A45" s="158"/>
      <c r="B45" s="158"/>
      <c r="C45" s="158"/>
      <c r="D45" s="158"/>
      <c r="E45" s="158"/>
      <c r="F45" s="158"/>
      <c r="G45" s="158"/>
      <c r="H45" s="158"/>
      <c r="I45" s="170" t="s">
        <v>74</v>
      </c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70"/>
      <c r="AA45" s="170"/>
      <c r="AB45" s="170"/>
      <c r="AC45" s="170"/>
      <c r="AD45" s="170"/>
      <c r="AE45" s="170"/>
      <c r="AF45" s="170"/>
      <c r="AG45" s="170"/>
      <c r="AH45" s="170"/>
      <c r="AI45" s="170"/>
      <c r="AJ45" s="170"/>
      <c r="AK45" s="170"/>
      <c r="AL45" s="170"/>
      <c r="AM45" s="170"/>
      <c r="AN45" s="170"/>
      <c r="AO45" s="170"/>
      <c r="AP45" s="170"/>
      <c r="AQ45" s="170"/>
      <c r="AR45" s="170"/>
      <c r="AS45" s="170"/>
      <c r="AT45" s="170"/>
      <c r="AU45" s="170"/>
      <c r="AV45" s="170"/>
      <c r="AW45" s="170"/>
      <c r="AX45" s="170"/>
      <c r="AY45" s="170"/>
      <c r="AZ45" s="170"/>
      <c r="BA45" s="171"/>
      <c r="BB45" s="161" t="s">
        <v>52</v>
      </c>
      <c r="BC45" s="161"/>
      <c r="BD45" s="161"/>
      <c r="BE45" s="161"/>
      <c r="BF45" s="161"/>
      <c r="BG45" s="161"/>
      <c r="BH45" s="161"/>
      <c r="BI45" s="161"/>
      <c r="BJ45" s="161"/>
      <c r="BK45" s="161"/>
      <c r="BL45" s="161"/>
      <c r="BM45" s="161"/>
      <c r="BN45" s="161"/>
      <c r="BO45" s="161"/>
      <c r="BP45" s="161"/>
      <c r="BQ45" s="161"/>
      <c r="BR45" s="161"/>
      <c r="BS45" s="161"/>
      <c r="BT45" s="161"/>
      <c r="BU45" s="163">
        <v>0</v>
      </c>
      <c r="BV45" s="163"/>
      <c r="BW45" s="163"/>
      <c r="BX45" s="163"/>
      <c r="BY45" s="163"/>
      <c r="BZ45" s="163"/>
      <c r="CA45" s="163"/>
      <c r="CB45" s="163"/>
      <c r="CC45" s="163"/>
      <c r="CD45" s="163"/>
      <c r="CE45" s="163"/>
      <c r="CF45" s="163"/>
      <c r="CG45" s="163"/>
      <c r="CH45" s="163"/>
      <c r="CI45" s="163"/>
      <c r="CJ45" s="163">
        <v>0</v>
      </c>
      <c r="CK45" s="163"/>
      <c r="CL45" s="163"/>
      <c r="CM45" s="163"/>
      <c r="CN45" s="163"/>
      <c r="CO45" s="163"/>
      <c r="CP45" s="163"/>
      <c r="CQ45" s="163"/>
      <c r="CR45" s="163"/>
      <c r="CS45" s="163"/>
      <c r="CT45" s="163"/>
      <c r="CU45" s="163"/>
      <c r="CV45" s="163"/>
      <c r="CW45" s="163"/>
      <c r="CX45" s="163"/>
    </row>
    <row r="46" spans="1:102" s="8" customFormat="1" ht="99" customHeight="1">
      <c r="A46" s="164" t="s">
        <v>64</v>
      </c>
      <c r="B46" s="164"/>
      <c r="C46" s="164"/>
      <c r="D46" s="164"/>
      <c r="E46" s="164"/>
      <c r="F46" s="164"/>
      <c r="G46" s="164"/>
      <c r="H46" s="164"/>
      <c r="I46" s="165" t="s">
        <v>65</v>
      </c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P46" s="165"/>
      <c r="AQ46" s="165"/>
      <c r="AR46" s="165"/>
      <c r="AS46" s="165"/>
      <c r="AT46" s="165"/>
      <c r="AU46" s="165"/>
      <c r="AV46" s="165"/>
      <c r="AW46" s="165"/>
      <c r="AX46" s="165"/>
      <c r="AY46" s="165"/>
      <c r="AZ46" s="165"/>
      <c r="BA46" s="166"/>
      <c r="BB46" s="161"/>
      <c r="BC46" s="161"/>
      <c r="BD46" s="161"/>
      <c r="BE46" s="161"/>
      <c r="BF46" s="161"/>
      <c r="BG46" s="161"/>
      <c r="BH46" s="161"/>
      <c r="BI46" s="161"/>
      <c r="BJ46" s="161"/>
      <c r="BK46" s="161"/>
      <c r="BL46" s="161"/>
      <c r="BM46" s="161"/>
      <c r="BN46" s="161"/>
      <c r="BO46" s="161"/>
      <c r="BP46" s="161"/>
      <c r="BQ46" s="161"/>
      <c r="BR46" s="161"/>
      <c r="BS46" s="161"/>
      <c r="BT46" s="161"/>
      <c r="BU46" s="167"/>
      <c r="BV46" s="167"/>
      <c r="BW46" s="167"/>
      <c r="BX46" s="167"/>
      <c r="BY46" s="167"/>
      <c r="BZ46" s="167"/>
      <c r="CA46" s="167"/>
      <c r="CB46" s="167"/>
      <c r="CC46" s="167"/>
      <c r="CD46" s="167"/>
      <c r="CE46" s="167"/>
      <c r="CF46" s="167"/>
      <c r="CG46" s="167"/>
      <c r="CH46" s="167"/>
      <c r="CI46" s="167"/>
      <c r="CJ46" s="167"/>
      <c r="CK46" s="167"/>
      <c r="CL46" s="167"/>
      <c r="CM46" s="167"/>
      <c r="CN46" s="167"/>
      <c r="CO46" s="167"/>
      <c r="CP46" s="167"/>
      <c r="CQ46" s="167"/>
      <c r="CR46" s="167"/>
      <c r="CS46" s="167"/>
      <c r="CT46" s="167"/>
      <c r="CU46" s="167"/>
      <c r="CV46" s="167"/>
      <c r="CW46" s="167"/>
      <c r="CX46" s="167"/>
    </row>
    <row r="47" spans="1:102" s="8" customFormat="1" ht="15.75">
      <c r="A47" s="158"/>
      <c r="B47" s="158"/>
      <c r="C47" s="158"/>
      <c r="D47" s="158"/>
      <c r="E47" s="158"/>
      <c r="F47" s="158"/>
      <c r="G47" s="158"/>
      <c r="H47" s="158"/>
      <c r="I47" s="159" t="s">
        <v>71</v>
      </c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59"/>
      <c r="AO47" s="159"/>
      <c r="AP47" s="159"/>
      <c r="AQ47" s="159"/>
      <c r="AR47" s="159"/>
      <c r="AS47" s="159"/>
      <c r="AT47" s="159"/>
      <c r="AU47" s="159"/>
      <c r="AV47" s="159"/>
      <c r="AW47" s="159"/>
      <c r="AX47" s="159"/>
      <c r="AY47" s="159"/>
      <c r="AZ47" s="159"/>
      <c r="BA47" s="160"/>
      <c r="BB47" s="161" t="s">
        <v>57</v>
      </c>
      <c r="BC47" s="161"/>
      <c r="BD47" s="161"/>
      <c r="BE47" s="161"/>
      <c r="BF47" s="161"/>
      <c r="BG47" s="161"/>
      <c r="BH47" s="161"/>
      <c r="BI47" s="161"/>
      <c r="BJ47" s="161"/>
      <c r="BK47" s="161"/>
      <c r="BL47" s="161"/>
      <c r="BM47" s="161"/>
      <c r="BN47" s="161"/>
      <c r="BO47" s="161"/>
      <c r="BP47" s="161"/>
      <c r="BQ47" s="161"/>
      <c r="BR47" s="161"/>
      <c r="BS47" s="161"/>
      <c r="BT47" s="161"/>
      <c r="BU47" s="167">
        <v>0</v>
      </c>
      <c r="BV47" s="167"/>
      <c r="BW47" s="167"/>
      <c r="BX47" s="167"/>
      <c r="BY47" s="167"/>
      <c r="BZ47" s="167"/>
      <c r="CA47" s="167"/>
      <c r="CB47" s="167"/>
      <c r="CC47" s="167"/>
      <c r="CD47" s="167"/>
      <c r="CE47" s="167"/>
      <c r="CF47" s="167"/>
      <c r="CG47" s="167"/>
      <c r="CH47" s="167"/>
      <c r="CI47" s="167"/>
      <c r="CJ47" s="167">
        <v>0</v>
      </c>
      <c r="CK47" s="167"/>
      <c r="CL47" s="167"/>
      <c r="CM47" s="167"/>
      <c r="CN47" s="167"/>
      <c r="CO47" s="167"/>
      <c r="CP47" s="167"/>
      <c r="CQ47" s="167"/>
      <c r="CR47" s="167"/>
      <c r="CS47" s="167"/>
      <c r="CT47" s="167"/>
      <c r="CU47" s="167"/>
      <c r="CV47" s="167"/>
      <c r="CW47" s="167"/>
      <c r="CX47" s="167"/>
    </row>
    <row r="48" spans="1:102" s="8" customFormat="1" ht="15.75">
      <c r="A48" s="158"/>
      <c r="B48" s="158"/>
      <c r="C48" s="158"/>
      <c r="D48" s="158"/>
      <c r="E48" s="158"/>
      <c r="F48" s="158"/>
      <c r="G48" s="158"/>
      <c r="H48" s="158"/>
      <c r="I48" s="159" t="s">
        <v>72</v>
      </c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  <c r="AK48" s="159"/>
      <c r="AL48" s="159"/>
      <c r="AM48" s="159"/>
      <c r="AN48" s="159"/>
      <c r="AO48" s="159"/>
      <c r="AP48" s="159"/>
      <c r="AQ48" s="159"/>
      <c r="AR48" s="159"/>
      <c r="AS48" s="159"/>
      <c r="AT48" s="159"/>
      <c r="AU48" s="159"/>
      <c r="AV48" s="159"/>
      <c r="AW48" s="159"/>
      <c r="AX48" s="159"/>
      <c r="AY48" s="159"/>
      <c r="AZ48" s="159"/>
      <c r="BA48" s="160"/>
      <c r="BB48" s="161" t="s">
        <v>57</v>
      </c>
      <c r="BC48" s="161"/>
      <c r="BD48" s="161"/>
      <c r="BE48" s="161"/>
      <c r="BF48" s="161"/>
      <c r="BG48" s="161"/>
      <c r="BH48" s="161"/>
      <c r="BI48" s="161"/>
      <c r="BJ48" s="161"/>
      <c r="BK48" s="161"/>
      <c r="BL48" s="161"/>
      <c r="BM48" s="161"/>
      <c r="BN48" s="161"/>
      <c r="BO48" s="161"/>
      <c r="BP48" s="161"/>
      <c r="BQ48" s="161"/>
      <c r="BR48" s="161"/>
      <c r="BS48" s="161"/>
      <c r="BT48" s="161"/>
      <c r="BU48" s="167">
        <v>0</v>
      </c>
      <c r="BV48" s="167"/>
      <c r="BW48" s="167"/>
      <c r="BX48" s="167"/>
      <c r="BY48" s="167"/>
      <c r="BZ48" s="167"/>
      <c r="CA48" s="167"/>
      <c r="CB48" s="167"/>
      <c r="CC48" s="167"/>
      <c r="CD48" s="167"/>
      <c r="CE48" s="167"/>
      <c r="CF48" s="167"/>
      <c r="CG48" s="167"/>
      <c r="CH48" s="167"/>
      <c r="CI48" s="167"/>
      <c r="CJ48" s="167">
        <v>0</v>
      </c>
      <c r="CK48" s="167"/>
      <c r="CL48" s="167"/>
      <c r="CM48" s="167"/>
      <c r="CN48" s="167"/>
      <c r="CO48" s="167"/>
      <c r="CP48" s="167"/>
      <c r="CQ48" s="167"/>
      <c r="CR48" s="167"/>
      <c r="CS48" s="167"/>
      <c r="CT48" s="167"/>
      <c r="CU48" s="167"/>
      <c r="CV48" s="167"/>
      <c r="CW48" s="167"/>
      <c r="CX48" s="167"/>
    </row>
    <row r="49" spans="1:102" s="8" customFormat="1" ht="15.75" customHeight="1">
      <c r="A49" s="158"/>
      <c r="B49" s="158"/>
      <c r="C49" s="158"/>
      <c r="D49" s="158"/>
      <c r="E49" s="158"/>
      <c r="F49" s="158"/>
      <c r="G49" s="158"/>
      <c r="H49" s="158"/>
      <c r="I49" s="173" t="s">
        <v>73</v>
      </c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  <c r="AD49" s="173"/>
      <c r="AE49" s="173"/>
      <c r="AF49" s="173"/>
      <c r="AG49" s="173"/>
      <c r="AH49" s="173"/>
      <c r="AI49" s="173"/>
      <c r="AJ49" s="173"/>
      <c r="AK49" s="173"/>
      <c r="AL49" s="173"/>
      <c r="AM49" s="173"/>
      <c r="AN49" s="173"/>
      <c r="AO49" s="173"/>
      <c r="AP49" s="173"/>
      <c r="AQ49" s="173"/>
      <c r="AR49" s="173"/>
      <c r="AS49" s="173"/>
      <c r="AT49" s="173"/>
      <c r="AU49" s="173"/>
      <c r="AV49" s="173"/>
      <c r="AW49" s="173"/>
      <c r="AX49" s="173"/>
      <c r="AY49" s="173"/>
      <c r="AZ49" s="173"/>
      <c r="BA49" s="174"/>
      <c r="BB49" s="161"/>
      <c r="BC49" s="161"/>
      <c r="BD49" s="161"/>
      <c r="BE49" s="161"/>
      <c r="BF49" s="161"/>
      <c r="BG49" s="161"/>
      <c r="BH49" s="161"/>
      <c r="BI49" s="161"/>
      <c r="BJ49" s="161"/>
      <c r="BK49" s="161"/>
      <c r="BL49" s="161"/>
      <c r="BM49" s="161"/>
      <c r="BN49" s="161"/>
      <c r="BO49" s="161"/>
      <c r="BP49" s="161"/>
      <c r="BQ49" s="161"/>
      <c r="BR49" s="161"/>
      <c r="BS49" s="161"/>
      <c r="BT49" s="161"/>
      <c r="BU49" s="167"/>
      <c r="BV49" s="167"/>
      <c r="BW49" s="167"/>
      <c r="BX49" s="167"/>
      <c r="BY49" s="167"/>
      <c r="BZ49" s="167"/>
      <c r="CA49" s="167"/>
      <c r="CB49" s="167"/>
      <c r="CC49" s="167"/>
      <c r="CD49" s="167"/>
      <c r="CE49" s="167"/>
      <c r="CF49" s="167"/>
      <c r="CG49" s="167"/>
      <c r="CH49" s="167"/>
      <c r="CI49" s="167"/>
      <c r="CJ49" s="167"/>
      <c r="CK49" s="167"/>
      <c r="CL49" s="167"/>
      <c r="CM49" s="167"/>
      <c r="CN49" s="167"/>
      <c r="CO49" s="167"/>
      <c r="CP49" s="167"/>
      <c r="CQ49" s="167"/>
      <c r="CR49" s="167"/>
      <c r="CS49" s="167"/>
      <c r="CT49" s="167"/>
      <c r="CU49" s="167"/>
      <c r="CV49" s="167"/>
      <c r="CW49" s="167"/>
      <c r="CX49" s="167"/>
    </row>
    <row r="50" spans="1:102" s="8" customFormat="1" ht="15.75" customHeight="1">
      <c r="A50" s="158"/>
      <c r="B50" s="158"/>
      <c r="C50" s="158"/>
      <c r="D50" s="158"/>
      <c r="E50" s="158"/>
      <c r="F50" s="158"/>
      <c r="G50" s="158"/>
      <c r="H50" s="158"/>
      <c r="I50" s="175" t="s">
        <v>76</v>
      </c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  <c r="AM50" s="175"/>
      <c r="AN50" s="175"/>
      <c r="AO50" s="175"/>
      <c r="AP50" s="175"/>
      <c r="AQ50" s="175"/>
      <c r="AR50" s="175"/>
      <c r="AS50" s="175"/>
      <c r="AT50" s="175"/>
      <c r="AU50" s="175"/>
      <c r="AV50" s="175"/>
      <c r="AW50" s="175"/>
      <c r="AX50" s="175"/>
      <c r="AY50" s="175"/>
      <c r="AZ50" s="175"/>
      <c r="BA50" s="176"/>
      <c r="BB50" s="161"/>
      <c r="BC50" s="161"/>
      <c r="BD50" s="161"/>
      <c r="BE50" s="161"/>
      <c r="BF50" s="161"/>
      <c r="BG50" s="161"/>
      <c r="BH50" s="161"/>
      <c r="BI50" s="161"/>
      <c r="BJ50" s="161"/>
      <c r="BK50" s="161"/>
      <c r="BL50" s="161"/>
      <c r="BM50" s="161"/>
      <c r="BN50" s="161"/>
      <c r="BO50" s="161"/>
      <c r="BP50" s="161"/>
      <c r="BQ50" s="161"/>
      <c r="BR50" s="161"/>
      <c r="BS50" s="161"/>
      <c r="BT50" s="161"/>
      <c r="BU50" s="167"/>
      <c r="BV50" s="167"/>
      <c r="BW50" s="167"/>
      <c r="BX50" s="167"/>
      <c r="BY50" s="167"/>
      <c r="BZ50" s="167"/>
      <c r="CA50" s="167"/>
      <c r="CB50" s="167"/>
      <c r="CC50" s="167"/>
      <c r="CD50" s="167"/>
      <c r="CE50" s="167"/>
      <c r="CF50" s="167"/>
      <c r="CG50" s="167"/>
      <c r="CH50" s="167"/>
      <c r="CI50" s="167"/>
      <c r="CJ50" s="167"/>
      <c r="CK50" s="167"/>
      <c r="CL50" s="167"/>
      <c r="CM50" s="167"/>
      <c r="CN50" s="167"/>
      <c r="CO50" s="167"/>
      <c r="CP50" s="167"/>
      <c r="CQ50" s="167"/>
      <c r="CR50" s="167"/>
      <c r="CS50" s="167"/>
      <c r="CT50" s="167"/>
      <c r="CU50" s="167"/>
      <c r="CV50" s="167"/>
      <c r="CW50" s="167"/>
      <c r="CX50" s="167"/>
    </row>
    <row r="51" spans="1:102" s="8" customFormat="1" ht="30.75" customHeight="1">
      <c r="A51" s="158"/>
      <c r="B51" s="158"/>
      <c r="C51" s="158"/>
      <c r="D51" s="158"/>
      <c r="E51" s="158"/>
      <c r="F51" s="158"/>
      <c r="G51" s="158"/>
      <c r="H51" s="158"/>
      <c r="I51" s="159" t="s">
        <v>77</v>
      </c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59"/>
      <c r="AK51" s="159"/>
      <c r="AL51" s="159"/>
      <c r="AM51" s="159"/>
      <c r="AN51" s="159"/>
      <c r="AO51" s="159"/>
      <c r="AP51" s="159"/>
      <c r="AQ51" s="159"/>
      <c r="AR51" s="159"/>
      <c r="AS51" s="159"/>
      <c r="AT51" s="159"/>
      <c r="AU51" s="159"/>
      <c r="AV51" s="159"/>
      <c r="AW51" s="159"/>
      <c r="AX51" s="159"/>
      <c r="AY51" s="159"/>
      <c r="AZ51" s="159"/>
      <c r="BA51" s="160"/>
      <c r="BB51" s="161" t="s">
        <v>57</v>
      </c>
      <c r="BC51" s="161"/>
      <c r="BD51" s="161"/>
      <c r="BE51" s="161"/>
      <c r="BF51" s="161"/>
      <c r="BG51" s="161"/>
      <c r="BH51" s="161"/>
      <c r="BI51" s="161"/>
      <c r="BJ51" s="161"/>
      <c r="BK51" s="161"/>
      <c r="BL51" s="161"/>
      <c r="BM51" s="161"/>
      <c r="BN51" s="161"/>
      <c r="BO51" s="161"/>
      <c r="BP51" s="161"/>
      <c r="BQ51" s="161"/>
      <c r="BR51" s="161"/>
      <c r="BS51" s="161"/>
      <c r="BT51" s="161"/>
      <c r="BU51" s="167">
        <v>103019.81</v>
      </c>
      <c r="BV51" s="167"/>
      <c r="BW51" s="167"/>
      <c r="BX51" s="167"/>
      <c r="BY51" s="167"/>
      <c r="BZ51" s="167"/>
      <c r="CA51" s="167"/>
      <c r="CB51" s="167"/>
      <c r="CC51" s="167"/>
      <c r="CD51" s="167"/>
      <c r="CE51" s="167"/>
      <c r="CF51" s="167"/>
      <c r="CG51" s="167"/>
      <c r="CH51" s="167"/>
      <c r="CI51" s="167"/>
      <c r="CJ51" s="167">
        <v>103019.81</v>
      </c>
      <c r="CK51" s="167"/>
      <c r="CL51" s="167"/>
      <c r="CM51" s="167"/>
      <c r="CN51" s="167"/>
      <c r="CO51" s="167"/>
      <c r="CP51" s="167"/>
      <c r="CQ51" s="167"/>
      <c r="CR51" s="167"/>
      <c r="CS51" s="167"/>
      <c r="CT51" s="167"/>
      <c r="CU51" s="167"/>
      <c r="CV51" s="167"/>
      <c r="CW51" s="167"/>
      <c r="CX51" s="167"/>
    </row>
    <row r="52" spans="1:102" s="8" customFormat="1" ht="32.25" customHeight="1">
      <c r="A52" s="158"/>
      <c r="B52" s="158"/>
      <c r="C52" s="158"/>
      <c r="D52" s="158"/>
      <c r="E52" s="158"/>
      <c r="F52" s="158"/>
      <c r="G52" s="158"/>
      <c r="H52" s="158"/>
      <c r="I52" s="159" t="s">
        <v>78</v>
      </c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59"/>
      <c r="AK52" s="159"/>
      <c r="AL52" s="159"/>
      <c r="AM52" s="159"/>
      <c r="AN52" s="159"/>
      <c r="AO52" s="159"/>
      <c r="AP52" s="159"/>
      <c r="AQ52" s="159"/>
      <c r="AR52" s="159"/>
      <c r="AS52" s="159"/>
      <c r="AT52" s="159"/>
      <c r="AU52" s="159"/>
      <c r="AV52" s="159"/>
      <c r="AW52" s="159"/>
      <c r="AX52" s="159"/>
      <c r="AY52" s="159"/>
      <c r="AZ52" s="159"/>
      <c r="BA52" s="160"/>
      <c r="BB52" s="161" t="s">
        <v>57</v>
      </c>
      <c r="BC52" s="161"/>
      <c r="BD52" s="161"/>
      <c r="BE52" s="161"/>
      <c r="BF52" s="161"/>
      <c r="BG52" s="161"/>
      <c r="BH52" s="161"/>
      <c r="BI52" s="161"/>
      <c r="BJ52" s="161"/>
      <c r="BK52" s="161"/>
      <c r="BL52" s="161"/>
      <c r="BM52" s="161"/>
      <c r="BN52" s="161"/>
      <c r="BO52" s="161"/>
      <c r="BP52" s="161"/>
      <c r="BQ52" s="161"/>
      <c r="BR52" s="161"/>
      <c r="BS52" s="161"/>
      <c r="BT52" s="161"/>
      <c r="BU52" s="167">
        <v>64069.11</v>
      </c>
      <c r="BV52" s="167"/>
      <c r="BW52" s="167"/>
      <c r="BX52" s="167"/>
      <c r="BY52" s="167"/>
      <c r="BZ52" s="167"/>
      <c r="CA52" s="167"/>
      <c r="CB52" s="167"/>
      <c r="CC52" s="167"/>
      <c r="CD52" s="167"/>
      <c r="CE52" s="167"/>
      <c r="CF52" s="167"/>
      <c r="CG52" s="167"/>
      <c r="CH52" s="167"/>
      <c r="CI52" s="167"/>
      <c r="CJ52" s="167">
        <v>64069.11</v>
      </c>
      <c r="CK52" s="167"/>
      <c r="CL52" s="167"/>
      <c r="CM52" s="167"/>
      <c r="CN52" s="167"/>
      <c r="CO52" s="167"/>
      <c r="CP52" s="167"/>
      <c r="CQ52" s="167"/>
      <c r="CR52" s="167"/>
      <c r="CS52" s="167"/>
      <c r="CT52" s="167"/>
      <c r="CU52" s="167"/>
      <c r="CV52" s="167"/>
      <c r="CW52" s="167"/>
      <c r="CX52" s="167"/>
    </row>
    <row r="53" spans="1:102" s="8" customFormat="1" ht="36" customHeight="1">
      <c r="A53" s="158"/>
      <c r="B53" s="158"/>
      <c r="C53" s="158"/>
      <c r="D53" s="158"/>
      <c r="E53" s="158"/>
      <c r="F53" s="158"/>
      <c r="G53" s="158"/>
      <c r="H53" s="158"/>
      <c r="I53" s="170" t="s">
        <v>79</v>
      </c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170"/>
      <c r="AE53" s="170"/>
      <c r="AF53" s="170"/>
      <c r="AG53" s="170"/>
      <c r="AH53" s="170"/>
      <c r="AI53" s="170"/>
      <c r="AJ53" s="170"/>
      <c r="AK53" s="170"/>
      <c r="AL53" s="170"/>
      <c r="AM53" s="170"/>
      <c r="AN53" s="170"/>
      <c r="AO53" s="170"/>
      <c r="AP53" s="170"/>
      <c r="AQ53" s="170"/>
      <c r="AR53" s="170"/>
      <c r="AS53" s="170"/>
      <c r="AT53" s="170"/>
      <c r="AU53" s="170"/>
      <c r="AV53" s="170"/>
      <c r="AW53" s="170"/>
      <c r="AX53" s="170"/>
      <c r="AY53" s="170"/>
      <c r="AZ53" s="170"/>
      <c r="BA53" s="171"/>
      <c r="BB53" s="161" t="s">
        <v>57</v>
      </c>
      <c r="BC53" s="161"/>
      <c r="BD53" s="161"/>
      <c r="BE53" s="161"/>
      <c r="BF53" s="161"/>
      <c r="BG53" s="161"/>
      <c r="BH53" s="161"/>
      <c r="BI53" s="161"/>
      <c r="BJ53" s="161"/>
      <c r="BK53" s="161"/>
      <c r="BL53" s="161"/>
      <c r="BM53" s="161"/>
      <c r="BN53" s="161"/>
      <c r="BO53" s="161"/>
      <c r="BP53" s="161"/>
      <c r="BQ53" s="161"/>
      <c r="BR53" s="161"/>
      <c r="BS53" s="161"/>
      <c r="BT53" s="161"/>
      <c r="BU53" s="167">
        <v>9632.15</v>
      </c>
      <c r="BV53" s="167"/>
      <c r="BW53" s="167"/>
      <c r="BX53" s="167"/>
      <c r="BY53" s="167"/>
      <c r="BZ53" s="167"/>
      <c r="CA53" s="167"/>
      <c r="CB53" s="167"/>
      <c r="CC53" s="167"/>
      <c r="CD53" s="167"/>
      <c r="CE53" s="167"/>
      <c r="CF53" s="167"/>
      <c r="CG53" s="167"/>
      <c r="CH53" s="167"/>
      <c r="CI53" s="167"/>
      <c r="CJ53" s="167">
        <v>9632.15</v>
      </c>
      <c r="CK53" s="167"/>
      <c r="CL53" s="167"/>
      <c r="CM53" s="167"/>
      <c r="CN53" s="167"/>
      <c r="CO53" s="167"/>
      <c r="CP53" s="167"/>
      <c r="CQ53" s="167"/>
      <c r="CR53" s="167"/>
      <c r="CS53" s="167"/>
      <c r="CT53" s="167"/>
      <c r="CU53" s="167"/>
      <c r="CV53" s="167"/>
      <c r="CW53" s="167"/>
      <c r="CX53" s="167"/>
    </row>
    <row r="54" spans="1:102" s="8" customFormat="1" ht="33.75" customHeight="1">
      <c r="A54" s="158"/>
      <c r="B54" s="158"/>
      <c r="C54" s="158"/>
      <c r="D54" s="158"/>
      <c r="E54" s="158"/>
      <c r="F54" s="158"/>
      <c r="G54" s="158"/>
      <c r="H54" s="158"/>
      <c r="I54" s="170" t="s">
        <v>80</v>
      </c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0"/>
      <c r="Y54" s="170"/>
      <c r="Z54" s="170"/>
      <c r="AA54" s="170"/>
      <c r="AB54" s="170"/>
      <c r="AC54" s="170"/>
      <c r="AD54" s="170"/>
      <c r="AE54" s="170"/>
      <c r="AF54" s="170"/>
      <c r="AG54" s="170"/>
      <c r="AH54" s="170"/>
      <c r="AI54" s="170"/>
      <c r="AJ54" s="170"/>
      <c r="AK54" s="170"/>
      <c r="AL54" s="170"/>
      <c r="AM54" s="170"/>
      <c r="AN54" s="170"/>
      <c r="AO54" s="170"/>
      <c r="AP54" s="170"/>
      <c r="AQ54" s="170"/>
      <c r="AR54" s="170"/>
      <c r="AS54" s="170"/>
      <c r="AT54" s="170"/>
      <c r="AU54" s="170"/>
      <c r="AV54" s="170"/>
      <c r="AW54" s="170"/>
      <c r="AX54" s="170"/>
      <c r="AY54" s="170"/>
      <c r="AZ54" s="170"/>
      <c r="BA54" s="171"/>
      <c r="BB54" s="161" t="s">
        <v>57</v>
      </c>
      <c r="BC54" s="161"/>
      <c r="BD54" s="161"/>
      <c r="BE54" s="161"/>
      <c r="BF54" s="161"/>
      <c r="BG54" s="161"/>
      <c r="BH54" s="161"/>
      <c r="BI54" s="161"/>
      <c r="BJ54" s="161"/>
      <c r="BK54" s="161"/>
      <c r="BL54" s="161"/>
      <c r="BM54" s="161"/>
      <c r="BN54" s="161"/>
      <c r="BO54" s="161"/>
      <c r="BP54" s="161"/>
      <c r="BQ54" s="161"/>
      <c r="BR54" s="161"/>
      <c r="BS54" s="161"/>
      <c r="BT54" s="161"/>
      <c r="BU54" s="167">
        <v>49564.45</v>
      </c>
      <c r="BV54" s="167"/>
      <c r="BW54" s="167"/>
      <c r="BX54" s="167"/>
      <c r="BY54" s="167"/>
      <c r="BZ54" s="167"/>
      <c r="CA54" s="167"/>
      <c r="CB54" s="167"/>
      <c r="CC54" s="167"/>
      <c r="CD54" s="167"/>
      <c r="CE54" s="167"/>
      <c r="CF54" s="167"/>
      <c r="CG54" s="167"/>
      <c r="CH54" s="167"/>
      <c r="CI54" s="167"/>
      <c r="CJ54" s="167">
        <v>49564.45</v>
      </c>
      <c r="CK54" s="167"/>
      <c r="CL54" s="167"/>
      <c r="CM54" s="167"/>
      <c r="CN54" s="167"/>
      <c r="CO54" s="167"/>
      <c r="CP54" s="167"/>
      <c r="CQ54" s="167"/>
      <c r="CR54" s="167"/>
      <c r="CS54" s="167"/>
      <c r="CT54" s="167"/>
      <c r="CU54" s="167"/>
      <c r="CV54" s="167"/>
      <c r="CW54" s="167"/>
      <c r="CX54" s="167"/>
    </row>
    <row r="55" spans="1:102" s="8" customFormat="1" ht="33" customHeight="1">
      <c r="A55" s="158"/>
      <c r="B55" s="158"/>
      <c r="C55" s="158"/>
      <c r="D55" s="158"/>
      <c r="E55" s="158"/>
      <c r="F55" s="158"/>
      <c r="G55" s="158"/>
      <c r="H55" s="158"/>
      <c r="I55" s="170" t="s">
        <v>81</v>
      </c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  <c r="AA55" s="170"/>
      <c r="AB55" s="170"/>
      <c r="AC55" s="170"/>
      <c r="AD55" s="170"/>
      <c r="AE55" s="170"/>
      <c r="AF55" s="170"/>
      <c r="AG55" s="170"/>
      <c r="AH55" s="170"/>
      <c r="AI55" s="170"/>
      <c r="AJ55" s="170"/>
      <c r="AK55" s="170"/>
      <c r="AL55" s="170"/>
      <c r="AM55" s="170"/>
      <c r="AN55" s="170"/>
      <c r="AO55" s="170"/>
      <c r="AP55" s="170"/>
      <c r="AQ55" s="170"/>
      <c r="AR55" s="170"/>
      <c r="AS55" s="170"/>
      <c r="AT55" s="170"/>
      <c r="AU55" s="170"/>
      <c r="AV55" s="170"/>
      <c r="AW55" s="170"/>
      <c r="AX55" s="170"/>
      <c r="AY55" s="170"/>
      <c r="AZ55" s="170"/>
      <c r="BA55" s="171"/>
      <c r="BB55" s="161" t="s">
        <v>57</v>
      </c>
      <c r="BC55" s="161"/>
      <c r="BD55" s="161"/>
      <c r="BE55" s="161"/>
      <c r="BF55" s="161"/>
      <c r="BG55" s="161"/>
      <c r="BH55" s="161"/>
      <c r="BI55" s="161"/>
      <c r="BJ55" s="161"/>
      <c r="BK55" s="161"/>
      <c r="BL55" s="161"/>
      <c r="BM55" s="161"/>
      <c r="BN55" s="161"/>
      <c r="BO55" s="161"/>
      <c r="BP55" s="161"/>
      <c r="BQ55" s="161"/>
      <c r="BR55" s="161"/>
      <c r="BS55" s="161"/>
      <c r="BT55" s="161"/>
      <c r="BU55" s="167">
        <v>109852.85</v>
      </c>
      <c r="BV55" s="167"/>
      <c r="BW55" s="167"/>
      <c r="BX55" s="167"/>
      <c r="BY55" s="167"/>
      <c r="BZ55" s="167"/>
      <c r="CA55" s="167"/>
      <c r="CB55" s="167"/>
      <c r="CC55" s="167"/>
      <c r="CD55" s="167"/>
      <c r="CE55" s="167"/>
      <c r="CF55" s="167"/>
      <c r="CG55" s="167"/>
      <c r="CH55" s="167"/>
      <c r="CI55" s="167"/>
      <c r="CJ55" s="167">
        <v>109852.85</v>
      </c>
      <c r="CK55" s="167"/>
      <c r="CL55" s="167"/>
      <c r="CM55" s="167"/>
      <c r="CN55" s="167"/>
      <c r="CO55" s="167"/>
      <c r="CP55" s="167"/>
      <c r="CQ55" s="167"/>
      <c r="CR55" s="167"/>
      <c r="CS55" s="167"/>
      <c r="CT55" s="167"/>
      <c r="CU55" s="167"/>
      <c r="CV55" s="167"/>
      <c r="CW55" s="167"/>
      <c r="CX55" s="167"/>
    </row>
    <row r="56" spans="1:102" s="8" customFormat="1" ht="15.75" customHeight="1">
      <c r="A56" s="158"/>
      <c r="B56" s="158"/>
      <c r="C56" s="158"/>
      <c r="D56" s="158"/>
      <c r="E56" s="158"/>
      <c r="F56" s="158"/>
      <c r="G56" s="158"/>
      <c r="H56" s="158"/>
      <c r="I56" s="175" t="s">
        <v>82</v>
      </c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F56" s="175"/>
      <c r="AG56" s="175"/>
      <c r="AH56" s="175"/>
      <c r="AI56" s="175"/>
      <c r="AJ56" s="175"/>
      <c r="AK56" s="175"/>
      <c r="AL56" s="175"/>
      <c r="AM56" s="175"/>
      <c r="AN56" s="175"/>
      <c r="AO56" s="175"/>
      <c r="AP56" s="175"/>
      <c r="AQ56" s="175"/>
      <c r="AR56" s="175"/>
      <c r="AS56" s="175"/>
      <c r="AT56" s="175"/>
      <c r="AU56" s="175"/>
      <c r="AV56" s="175"/>
      <c r="AW56" s="175"/>
      <c r="AX56" s="175"/>
      <c r="AY56" s="175"/>
      <c r="AZ56" s="175"/>
      <c r="BA56" s="176"/>
      <c r="BB56" s="161"/>
      <c r="BC56" s="161"/>
      <c r="BD56" s="161"/>
      <c r="BE56" s="161"/>
      <c r="BF56" s="161"/>
      <c r="BG56" s="161"/>
      <c r="BH56" s="161"/>
      <c r="BI56" s="161"/>
      <c r="BJ56" s="161"/>
      <c r="BK56" s="161"/>
      <c r="BL56" s="161"/>
      <c r="BM56" s="161"/>
      <c r="BN56" s="161"/>
      <c r="BO56" s="161"/>
      <c r="BP56" s="161"/>
      <c r="BQ56" s="161"/>
      <c r="BR56" s="161"/>
      <c r="BS56" s="161"/>
      <c r="BT56" s="161"/>
      <c r="BU56" s="167"/>
      <c r="BV56" s="167"/>
      <c r="BW56" s="167"/>
      <c r="BX56" s="167"/>
      <c r="BY56" s="167"/>
      <c r="BZ56" s="167"/>
      <c r="CA56" s="167"/>
      <c r="CB56" s="167"/>
      <c r="CC56" s="167"/>
      <c r="CD56" s="167"/>
      <c r="CE56" s="167"/>
      <c r="CF56" s="167"/>
      <c r="CG56" s="167"/>
      <c r="CH56" s="167"/>
      <c r="CI56" s="167"/>
      <c r="CJ56" s="167"/>
      <c r="CK56" s="167"/>
      <c r="CL56" s="167"/>
      <c r="CM56" s="167"/>
      <c r="CN56" s="167"/>
      <c r="CO56" s="167"/>
      <c r="CP56" s="167"/>
      <c r="CQ56" s="167"/>
      <c r="CR56" s="167"/>
      <c r="CS56" s="167"/>
      <c r="CT56" s="167"/>
      <c r="CU56" s="167"/>
      <c r="CV56" s="167"/>
      <c r="CW56" s="167"/>
      <c r="CX56" s="167"/>
    </row>
    <row r="57" spans="1:102" s="8" customFormat="1" ht="48.75" customHeight="1">
      <c r="A57" s="158"/>
      <c r="B57" s="158"/>
      <c r="C57" s="158"/>
      <c r="D57" s="158"/>
      <c r="E57" s="158"/>
      <c r="F57" s="158"/>
      <c r="G57" s="158"/>
      <c r="H57" s="158"/>
      <c r="I57" s="159" t="s">
        <v>83</v>
      </c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60"/>
      <c r="BB57" s="161" t="s">
        <v>57</v>
      </c>
      <c r="BC57" s="161"/>
      <c r="BD57" s="161"/>
      <c r="BE57" s="161"/>
      <c r="BF57" s="161"/>
      <c r="BG57" s="161"/>
      <c r="BH57" s="161"/>
      <c r="BI57" s="161"/>
      <c r="BJ57" s="161"/>
      <c r="BK57" s="161"/>
      <c r="BL57" s="161"/>
      <c r="BM57" s="161"/>
      <c r="BN57" s="161"/>
      <c r="BO57" s="161"/>
      <c r="BP57" s="161"/>
      <c r="BQ57" s="161"/>
      <c r="BR57" s="161"/>
      <c r="BS57" s="161"/>
      <c r="BT57" s="161"/>
      <c r="BU57" s="167">
        <v>10956.95</v>
      </c>
      <c r="BV57" s="167"/>
      <c r="BW57" s="167"/>
      <c r="BX57" s="167"/>
      <c r="BY57" s="167"/>
      <c r="BZ57" s="167"/>
      <c r="CA57" s="167"/>
      <c r="CB57" s="167"/>
      <c r="CC57" s="167"/>
      <c r="CD57" s="167"/>
      <c r="CE57" s="167"/>
      <c r="CF57" s="167"/>
      <c r="CG57" s="167"/>
      <c r="CH57" s="167"/>
      <c r="CI57" s="167"/>
      <c r="CJ57" s="167">
        <v>10956.95</v>
      </c>
      <c r="CK57" s="167"/>
      <c r="CL57" s="167"/>
      <c r="CM57" s="167"/>
      <c r="CN57" s="167"/>
      <c r="CO57" s="167"/>
      <c r="CP57" s="167"/>
      <c r="CQ57" s="167"/>
      <c r="CR57" s="167"/>
      <c r="CS57" s="167"/>
      <c r="CT57" s="167"/>
      <c r="CU57" s="167"/>
      <c r="CV57" s="167"/>
      <c r="CW57" s="167"/>
      <c r="CX57" s="167"/>
    </row>
    <row r="58" spans="1:102" s="8" customFormat="1" ht="51" customHeight="1">
      <c r="A58" s="158"/>
      <c r="B58" s="158"/>
      <c r="C58" s="158"/>
      <c r="D58" s="158"/>
      <c r="E58" s="158"/>
      <c r="F58" s="158"/>
      <c r="G58" s="158"/>
      <c r="H58" s="158"/>
      <c r="I58" s="159" t="s">
        <v>84</v>
      </c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60"/>
      <c r="BB58" s="161" t="s">
        <v>57</v>
      </c>
      <c r="BC58" s="161"/>
      <c r="BD58" s="161"/>
      <c r="BE58" s="161"/>
      <c r="BF58" s="161"/>
      <c r="BG58" s="161"/>
      <c r="BH58" s="161"/>
      <c r="BI58" s="161"/>
      <c r="BJ58" s="161"/>
      <c r="BK58" s="161"/>
      <c r="BL58" s="161"/>
      <c r="BM58" s="161"/>
      <c r="BN58" s="161"/>
      <c r="BO58" s="161"/>
      <c r="BP58" s="161"/>
      <c r="BQ58" s="161"/>
      <c r="BR58" s="161"/>
      <c r="BS58" s="161"/>
      <c r="BT58" s="161"/>
      <c r="BU58" s="167">
        <v>51753.44</v>
      </c>
      <c r="BV58" s="167"/>
      <c r="BW58" s="167"/>
      <c r="BX58" s="167"/>
      <c r="BY58" s="167"/>
      <c r="BZ58" s="167"/>
      <c r="CA58" s="167"/>
      <c r="CB58" s="167"/>
      <c r="CC58" s="167"/>
      <c r="CD58" s="167"/>
      <c r="CE58" s="167"/>
      <c r="CF58" s="167"/>
      <c r="CG58" s="167"/>
      <c r="CH58" s="167"/>
      <c r="CI58" s="167"/>
      <c r="CJ58" s="167">
        <v>51753.44</v>
      </c>
      <c r="CK58" s="167"/>
      <c r="CL58" s="167"/>
      <c r="CM58" s="167"/>
      <c r="CN58" s="167"/>
      <c r="CO58" s="167"/>
      <c r="CP58" s="167"/>
      <c r="CQ58" s="167"/>
      <c r="CR58" s="167"/>
      <c r="CS58" s="167"/>
      <c r="CT58" s="167"/>
      <c r="CU58" s="167"/>
      <c r="CV58" s="167"/>
      <c r="CW58" s="167"/>
      <c r="CX58" s="167"/>
    </row>
    <row r="59" spans="1:102" s="8" customFormat="1" ht="34.5" customHeight="1">
      <c r="A59" s="158"/>
      <c r="B59" s="158"/>
      <c r="C59" s="158"/>
      <c r="D59" s="158"/>
      <c r="E59" s="158"/>
      <c r="F59" s="158"/>
      <c r="G59" s="158"/>
      <c r="H59" s="158"/>
      <c r="I59" s="159" t="s">
        <v>85</v>
      </c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60"/>
      <c r="BB59" s="161" t="s">
        <v>57</v>
      </c>
      <c r="BC59" s="161"/>
      <c r="BD59" s="161"/>
      <c r="BE59" s="161"/>
      <c r="BF59" s="161"/>
      <c r="BG59" s="161"/>
      <c r="BH59" s="161"/>
      <c r="BI59" s="161"/>
      <c r="BJ59" s="161"/>
      <c r="BK59" s="161"/>
      <c r="BL59" s="161"/>
      <c r="BM59" s="161"/>
      <c r="BN59" s="161"/>
      <c r="BO59" s="161"/>
      <c r="BP59" s="161"/>
      <c r="BQ59" s="161"/>
      <c r="BR59" s="161"/>
      <c r="BS59" s="161"/>
      <c r="BT59" s="161"/>
      <c r="BU59" s="167">
        <v>20384.31</v>
      </c>
      <c r="BV59" s="167"/>
      <c r="BW59" s="167"/>
      <c r="BX59" s="167"/>
      <c r="BY59" s="167"/>
      <c r="BZ59" s="167"/>
      <c r="CA59" s="167"/>
      <c r="CB59" s="167"/>
      <c r="CC59" s="167"/>
      <c r="CD59" s="167"/>
      <c r="CE59" s="167"/>
      <c r="CF59" s="167"/>
      <c r="CG59" s="167"/>
      <c r="CH59" s="167"/>
      <c r="CI59" s="167"/>
      <c r="CJ59" s="167">
        <v>20384.31</v>
      </c>
      <c r="CK59" s="167"/>
      <c r="CL59" s="167"/>
      <c r="CM59" s="167"/>
      <c r="CN59" s="167"/>
      <c r="CO59" s="167"/>
      <c r="CP59" s="167"/>
      <c r="CQ59" s="167"/>
      <c r="CR59" s="167"/>
      <c r="CS59" s="167"/>
      <c r="CT59" s="167"/>
      <c r="CU59" s="167"/>
      <c r="CV59" s="167"/>
      <c r="CW59" s="167"/>
      <c r="CX59" s="167"/>
    </row>
    <row r="60" spans="1:102" s="8" customFormat="1" ht="57" customHeight="1">
      <c r="A60" s="158"/>
      <c r="B60" s="158"/>
      <c r="C60" s="158"/>
      <c r="D60" s="158"/>
      <c r="E60" s="158"/>
      <c r="F60" s="158"/>
      <c r="G60" s="158"/>
      <c r="H60" s="158"/>
      <c r="I60" s="159" t="s">
        <v>87</v>
      </c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60"/>
      <c r="BB60" s="161" t="s">
        <v>57</v>
      </c>
      <c r="BC60" s="161"/>
      <c r="BD60" s="161"/>
      <c r="BE60" s="161"/>
      <c r="BF60" s="161"/>
      <c r="BG60" s="161"/>
      <c r="BH60" s="161"/>
      <c r="BI60" s="161"/>
      <c r="BJ60" s="161"/>
      <c r="BK60" s="161"/>
      <c r="BL60" s="161"/>
      <c r="BM60" s="161"/>
      <c r="BN60" s="161"/>
      <c r="BO60" s="161"/>
      <c r="BP60" s="161"/>
      <c r="BQ60" s="161"/>
      <c r="BR60" s="161"/>
      <c r="BS60" s="161"/>
      <c r="BT60" s="161"/>
      <c r="BU60" s="167"/>
      <c r="BV60" s="167"/>
      <c r="BW60" s="167"/>
      <c r="BX60" s="167"/>
      <c r="BY60" s="167"/>
      <c r="BZ60" s="167"/>
      <c r="CA60" s="167"/>
      <c r="CB60" s="167"/>
      <c r="CC60" s="167"/>
      <c r="CD60" s="167"/>
      <c r="CE60" s="167"/>
      <c r="CF60" s="167"/>
      <c r="CG60" s="167"/>
      <c r="CH60" s="167"/>
      <c r="CI60" s="167"/>
      <c r="CJ60" s="167"/>
      <c r="CK60" s="167"/>
      <c r="CL60" s="167"/>
      <c r="CM60" s="167"/>
      <c r="CN60" s="167"/>
      <c r="CO60" s="167"/>
      <c r="CP60" s="167"/>
      <c r="CQ60" s="167"/>
      <c r="CR60" s="167"/>
      <c r="CS60" s="167"/>
      <c r="CT60" s="167"/>
      <c r="CU60" s="167"/>
      <c r="CV60" s="167"/>
      <c r="CW60" s="167"/>
      <c r="CX60" s="167"/>
    </row>
    <row r="61" spans="1:102" s="8" customFormat="1" ht="15.75">
      <c r="A61" s="158"/>
      <c r="B61" s="158"/>
      <c r="C61" s="158"/>
      <c r="D61" s="158"/>
      <c r="E61" s="158"/>
      <c r="F61" s="158"/>
      <c r="G61" s="158"/>
      <c r="H61" s="158"/>
      <c r="I61" s="175" t="s">
        <v>86</v>
      </c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175"/>
      <c r="AG61" s="175"/>
      <c r="AH61" s="175"/>
      <c r="AI61" s="175"/>
      <c r="AJ61" s="175"/>
      <c r="AK61" s="175"/>
      <c r="AL61" s="175"/>
      <c r="AM61" s="175"/>
      <c r="AN61" s="175"/>
      <c r="AO61" s="175"/>
      <c r="AP61" s="175"/>
      <c r="AQ61" s="175"/>
      <c r="AR61" s="175"/>
      <c r="AS61" s="175"/>
      <c r="AT61" s="175"/>
      <c r="AU61" s="175"/>
      <c r="AV61" s="175"/>
      <c r="AW61" s="175"/>
      <c r="AX61" s="175"/>
      <c r="AY61" s="175"/>
      <c r="AZ61" s="175"/>
      <c r="BA61" s="176"/>
      <c r="BB61" s="161"/>
      <c r="BC61" s="161"/>
      <c r="BD61" s="161"/>
      <c r="BE61" s="161"/>
      <c r="BF61" s="161"/>
      <c r="BG61" s="161"/>
      <c r="BH61" s="161"/>
      <c r="BI61" s="161"/>
      <c r="BJ61" s="161"/>
      <c r="BK61" s="161"/>
      <c r="BL61" s="161"/>
      <c r="BM61" s="161"/>
      <c r="BN61" s="161"/>
      <c r="BO61" s="161"/>
      <c r="BP61" s="161"/>
      <c r="BQ61" s="161"/>
      <c r="BR61" s="161"/>
      <c r="BS61" s="161"/>
      <c r="BT61" s="161"/>
      <c r="BU61" s="167"/>
      <c r="BV61" s="167"/>
      <c r="BW61" s="167"/>
      <c r="BX61" s="167"/>
      <c r="BY61" s="167"/>
      <c r="BZ61" s="167"/>
      <c r="CA61" s="167"/>
      <c r="CB61" s="167"/>
      <c r="CC61" s="167"/>
      <c r="CD61" s="167"/>
      <c r="CE61" s="167"/>
      <c r="CF61" s="167"/>
      <c r="CG61" s="167"/>
      <c r="CH61" s="167"/>
      <c r="CI61" s="167"/>
      <c r="CJ61" s="167"/>
      <c r="CK61" s="167"/>
      <c r="CL61" s="167"/>
      <c r="CM61" s="167"/>
      <c r="CN61" s="167"/>
      <c r="CO61" s="167"/>
      <c r="CP61" s="167"/>
      <c r="CQ61" s="167"/>
      <c r="CR61" s="167"/>
      <c r="CS61" s="167"/>
      <c r="CT61" s="167"/>
      <c r="CU61" s="167"/>
      <c r="CV61" s="167"/>
      <c r="CW61" s="167"/>
      <c r="CX61" s="167"/>
    </row>
    <row r="62" spans="1:102" s="8" customFormat="1" ht="15.75">
      <c r="A62" s="158"/>
      <c r="B62" s="158"/>
      <c r="C62" s="158"/>
      <c r="D62" s="158"/>
      <c r="E62" s="158"/>
      <c r="F62" s="158"/>
      <c r="G62" s="158"/>
      <c r="H62" s="158"/>
      <c r="I62" s="177" t="s">
        <v>88</v>
      </c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7"/>
      <c r="W62" s="177"/>
      <c r="X62" s="177"/>
      <c r="Y62" s="177"/>
      <c r="Z62" s="177"/>
      <c r="AA62" s="177"/>
      <c r="AB62" s="177"/>
      <c r="AC62" s="177"/>
      <c r="AD62" s="177"/>
      <c r="AE62" s="177"/>
      <c r="AF62" s="177"/>
      <c r="AG62" s="177"/>
      <c r="AH62" s="177"/>
      <c r="AI62" s="177"/>
      <c r="AJ62" s="177"/>
      <c r="AK62" s="177"/>
      <c r="AL62" s="177"/>
      <c r="AM62" s="177"/>
      <c r="AN62" s="177"/>
      <c r="AO62" s="177"/>
      <c r="AP62" s="177"/>
      <c r="AQ62" s="177"/>
      <c r="AR62" s="177"/>
      <c r="AS62" s="177"/>
      <c r="AT62" s="177"/>
      <c r="AU62" s="177"/>
      <c r="AV62" s="177"/>
      <c r="AW62" s="177"/>
      <c r="AX62" s="177"/>
      <c r="AY62" s="177"/>
      <c r="AZ62" s="177"/>
      <c r="BA62" s="178"/>
      <c r="BB62" s="161" t="s">
        <v>57</v>
      </c>
      <c r="BC62" s="161"/>
      <c r="BD62" s="161"/>
      <c r="BE62" s="161"/>
      <c r="BF62" s="161"/>
      <c r="BG62" s="161"/>
      <c r="BH62" s="161"/>
      <c r="BI62" s="161"/>
      <c r="BJ62" s="161"/>
      <c r="BK62" s="161"/>
      <c r="BL62" s="161"/>
      <c r="BM62" s="161"/>
      <c r="BN62" s="161"/>
      <c r="BO62" s="161"/>
      <c r="BP62" s="161"/>
      <c r="BQ62" s="161"/>
      <c r="BR62" s="161"/>
      <c r="BS62" s="161"/>
      <c r="BT62" s="161"/>
      <c r="BU62" s="167">
        <v>51550</v>
      </c>
      <c r="BV62" s="167"/>
      <c r="BW62" s="167"/>
      <c r="BX62" s="167"/>
      <c r="BY62" s="167"/>
      <c r="BZ62" s="167"/>
      <c r="CA62" s="167"/>
      <c r="CB62" s="167"/>
      <c r="CC62" s="167"/>
      <c r="CD62" s="167"/>
      <c r="CE62" s="167"/>
      <c r="CF62" s="167"/>
      <c r="CG62" s="167"/>
      <c r="CH62" s="167"/>
      <c r="CI62" s="167"/>
      <c r="CJ62" s="167">
        <v>51550</v>
      </c>
      <c r="CK62" s="167"/>
      <c r="CL62" s="167"/>
      <c r="CM62" s="167"/>
      <c r="CN62" s="167"/>
      <c r="CO62" s="167"/>
      <c r="CP62" s="167"/>
      <c r="CQ62" s="167"/>
      <c r="CR62" s="167"/>
      <c r="CS62" s="167"/>
      <c r="CT62" s="167"/>
      <c r="CU62" s="167"/>
      <c r="CV62" s="167"/>
      <c r="CW62" s="167"/>
      <c r="CX62" s="167"/>
    </row>
    <row r="63" spans="1:102" s="8" customFormat="1" ht="15.75">
      <c r="A63" s="158"/>
      <c r="B63" s="158"/>
      <c r="C63" s="158"/>
      <c r="D63" s="158"/>
      <c r="E63" s="158"/>
      <c r="F63" s="158"/>
      <c r="G63" s="158"/>
      <c r="H63" s="158"/>
      <c r="I63" s="177" t="s">
        <v>89</v>
      </c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  <c r="U63" s="177"/>
      <c r="V63" s="177"/>
      <c r="W63" s="177"/>
      <c r="X63" s="177"/>
      <c r="Y63" s="177"/>
      <c r="Z63" s="177"/>
      <c r="AA63" s="177"/>
      <c r="AB63" s="177"/>
      <c r="AC63" s="177"/>
      <c r="AD63" s="177"/>
      <c r="AE63" s="177"/>
      <c r="AF63" s="177"/>
      <c r="AG63" s="177"/>
      <c r="AH63" s="177"/>
      <c r="AI63" s="177"/>
      <c r="AJ63" s="177"/>
      <c r="AK63" s="177"/>
      <c r="AL63" s="177"/>
      <c r="AM63" s="177"/>
      <c r="AN63" s="177"/>
      <c r="AO63" s="177"/>
      <c r="AP63" s="177"/>
      <c r="AQ63" s="177"/>
      <c r="AR63" s="177"/>
      <c r="AS63" s="177"/>
      <c r="AT63" s="177"/>
      <c r="AU63" s="177"/>
      <c r="AV63" s="177"/>
      <c r="AW63" s="177"/>
      <c r="AX63" s="177"/>
      <c r="AY63" s="177"/>
      <c r="AZ63" s="177"/>
      <c r="BA63" s="178"/>
      <c r="BB63" s="179" t="s">
        <v>57</v>
      </c>
      <c r="BC63" s="179"/>
      <c r="BD63" s="179"/>
      <c r="BE63" s="179"/>
      <c r="BF63" s="179"/>
      <c r="BG63" s="179"/>
      <c r="BH63" s="179"/>
      <c r="BI63" s="179"/>
      <c r="BJ63" s="179"/>
      <c r="BK63" s="179"/>
      <c r="BL63" s="179"/>
      <c r="BM63" s="179"/>
      <c r="BN63" s="179"/>
      <c r="BO63" s="179"/>
      <c r="BP63" s="179"/>
      <c r="BQ63" s="179"/>
      <c r="BR63" s="179"/>
      <c r="BS63" s="179"/>
      <c r="BT63" s="179"/>
      <c r="BU63" s="181">
        <v>20250</v>
      </c>
      <c r="BV63" s="182"/>
      <c r="BW63" s="182"/>
      <c r="BX63" s="182"/>
      <c r="BY63" s="182"/>
      <c r="BZ63" s="182"/>
      <c r="CA63" s="182"/>
      <c r="CB63" s="182"/>
      <c r="CC63" s="182"/>
      <c r="CD63" s="182"/>
      <c r="CE63" s="182"/>
      <c r="CF63" s="182"/>
      <c r="CG63" s="182"/>
      <c r="CH63" s="182"/>
      <c r="CI63" s="183"/>
      <c r="CJ63" s="181">
        <v>20250</v>
      </c>
      <c r="CK63" s="182"/>
      <c r="CL63" s="182"/>
      <c r="CM63" s="182"/>
      <c r="CN63" s="182"/>
      <c r="CO63" s="182"/>
      <c r="CP63" s="182"/>
      <c r="CQ63" s="182"/>
      <c r="CR63" s="182"/>
      <c r="CS63" s="182"/>
      <c r="CT63" s="182"/>
      <c r="CU63" s="182"/>
      <c r="CV63" s="182"/>
      <c r="CW63" s="182"/>
      <c r="CX63" s="183"/>
    </row>
    <row r="64" spans="1:102" s="8" customFormat="1" ht="15.75">
      <c r="A64" s="158"/>
      <c r="B64" s="158"/>
      <c r="C64" s="158"/>
      <c r="D64" s="158"/>
      <c r="E64" s="158"/>
      <c r="F64" s="158"/>
      <c r="G64" s="158"/>
      <c r="H64" s="158"/>
      <c r="I64" s="177" t="s">
        <v>90</v>
      </c>
      <c r="J64" s="177"/>
      <c r="K64" s="177"/>
      <c r="L64" s="177"/>
      <c r="M64" s="177"/>
      <c r="N64" s="177"/>
      <c r="O64" s="177"/>
      <c r="P64" s="177"/>
      <c r="Q64" s="177"/>
      <c r="R64" s="177"/>
      <c r="S64" s="177"/>
      <c r="T64" s="177"/>
      <c r="U64" s="177"/>
      <c r="V64" s="177"/>
      <c r="W64" s="177"/>
      <c r="X64" s="177"/>
      <c r="Y64" s="177"/>
      <c r="Z64" s="177"/>
      <c r="AA64" s="177"/>
      <c r="AB64" s="177"/>
      <c r="AC64" s="177"/>
      <c r="AD64" s="177"/>
      <c r="AE64" s="177"/>
      <c r="AF64" s="177"/>
      <c r="AG64" s="177"/>
      <c r="AH64" s="177"/>
      <c r="AI64" s="177"/>
      <c r="AJ64" s="177"/>
      <c r="AK64" s="177"/>
      <c r="AL64" s="177"/>
      <c r="AM64" s="177"/>
      <c r="AN64" s="177"/>
      <c r="AO64" s="177"/>
      <c r="AP64" s="177"/>
      <c r="AQ64" s="177"/>
      <c r="AR64" s="177"/>
      <c r="AS64" s="177"/>
      <c r="AT64" s="177"/>
      <c r="AU64" s="177"/>
      <c r="AV64" s="177"/>
      <c r="AW64" s="177"/>
      <c r="AX64" s="177"/>
      <c r="AY64" s="177"/>
      <c r="AZ64" s="177"/>
      <c r="BA64" s="178"/>
      <c r="BB64" s="179" t="s">
        <v>57</v>
      </c>
      <c r="BC64" s="179"/>
      <c r="BD64" s="179"/>
      <c r="BE64" s="179"/>
      <c r="BF64" s="179"/>
      <c r="BG64" s="179"/>
      <c r="BH64" s="179"/>
      <c r="BI64" s="179"/>
      <c r="BJ64" s="179"/>
      <c r="BK64" s="179"/>
      <c r="BL64" s="179"/>
      <c r="BM64" s="179"/>
      <c r="BN64" s="179"/>
      <c r="BO64" s="179"/>
      <c r="BP64" s="179"/>
      <c r="BQ64" s="179"/>
      <c r="BR64" s="179"/>
      <c r="BS64" s="179"/>
      <c r="BT64" s="179"/>
      <c r="BU64" s="180">
        <v>13030</v>
      </c>
      <c r="BV64" s="180"/>
      <c r="BW64" s="180"/>
      <c r="BX64" s="180"/>
      <c r="BY64" s="180"/>
      <c r="BZ64" s="180"/>
      <c r="CA64" s="180"/>
      <c r="CB64" s="180"/>
      <c r="CC64" s="180"/>
      <c r="CD64" s="180"/>
      <c r="CE64" s="180"/>
      <c r="CF64" s="180"/>
      <c r="CG64" s="180"/>
      <c r="CH64" s="180"/>
      <c r="CI64" s="180"/>
      <c r="CJ64" s="180">
        <v>13030</v>
      </c>
      <c r="CK64" s="180"/>
      <c r="CL64" s="180"/>
      <c r="CM64" s="180"/>
      <c r="CN64" s="180"/>
      <c r="CO64" s="180"/>
      <c r="CP64" s="180"/>
      <c r="CQ64" s="180"/>
      <c r="CR64" s="180"/>
      <c r="CS64" s="180"/>
      <c r="CT64" s="180"/>
      <c r="CU64" s="180"/>
      <c r="CV64" s="180"/>
      <c r="CW64" s="180"/>
      <c r="CX64" s="180"/>
    </row>
    <row r="65" spans="1:102" s="8" customFormat="1" ht="15.75">
      <c r="A65" s="158"/>
      <c r="B65" s="158"/>
      <c r="C65" s="158"/>
      <c r="D65" s="158"/>
      <c r="E65" s="158"/>
      <c r="F65" s="158"/>
      <c r="G65" s="158"/>
      <c r="H65" s="158"/>
      <c r="I65" s="177" t="s">
        <v>91</v>
      </c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77"/>
      <c r="AA65" s="177"/>
      <c r="AB65" s="177"/>
      <c r="AC65" s="177"/>
      <c r="AD65" s="177"/>
      <c r="AE65" s="177"/>
      <c r="AF65" s="177"/>
      <c r="AG65" s="177"/>
      <c r="AH65" s="177"/>
      <c r="AI65" s="177"/>
      <c r="AJ65" s="177"/>
      <c r="AK65" s="177"/>
      <c r="AL65" s="177"/>
      <c r="AM65" s="177"/>
      <c r="AN65" s="177"/>
      <c r="AO65" s="177"/>
      <c r="AP65" s="177"/>
      <c r="AQ65" s="177"/>
      <c r="AR65" s="177"/>
      <c r="AS65" s="177"/>
      <c r="AT65" s="177"/>
      <c r="AU65" s="177"/>
      <c r="AV65" s="177"/>
      <c r="AW65" s="177"/>
      <c r="AX65" s="177"/>
      <c r="AY65" s="177"/>
      <c r="AZ65" s="177"/>
      <c r="BA65" s="178"/>
      <c r="BB65" s="179" t="s">
        <v>57</v>
      </c>
      <c r="BC65" s="179"/>
      <c r="BD65" s="179"/>
      <c r="BE65" s="179"/>
      <c r="BF65" s="179"/>
      <c r="BG65" s="179"/>
      <c r="BH65" s="179"/>
      <c r="BI65" s="179"/>
      <c r="BJ65" s="179"/>
      <c r="BK65" s="179"/>
      <c r="BL65" s="179"/>
      <c r="BM65" s="179"/>
      <c r="BN65" s="179"/>
      <c r="BO65" s="179"/>
      <c r="BP65" s="179"/>
      <c r="BQ65" s="179"/>
      <c r="BR65" s="179"/>
      <c r="BS65" s="179"/>
      <c r="BT65" s="179"/>
      <c r="BU65" s="180">
        <v>19100</v>
      </c>
      <c r="BV65" s="180"/>
      <c r="BW65" s="180"/>
      <c r="BX65" s="180"/>
      <c r="BY65" s="180"/>
      <c r="BZ65" s="180"/>
      <c r="CA65" s="180"/>
      <c r="CB65" s="180"/>
      <c r="CC65" s="180"/>
      <c r="CD65" s="180"/>
      <c r="CE65" s="180"/>
      <c r="CF65" s="180"/>
      <c r="CG65" s="180"/>
      <c r="CH65" s="180"/>
      <c r="CI65" s="180"/>
      <c r="CJ65" s="180">
        <v>19100</v>
      </c>
      <c r="CK65" s="180"/>
      <c r="CL65" s="180"/>
      <c r="CM65" s="180"/>
      <c r="CN65" s="180"/>
      <c r="CO65" s="180"/>
      <c r="CP65" s="180"/>
      <c r="CQ65" s="180"/>
      <c r="CR65" s="180"/>
      <c r="CS65" s="180"/>
      <c r="CT65" s="180"/>
      <c r="CU65" s="180"/>
      <c r="CV65" s="180"/>
      <c r="CW65" s="180"/>
      <c r="CX65" s="180"/>
    </row>
    <row r="66" spans="1:102" s="8" customFormat="1" ht="15.75">
      <c r="A66" s="158"/>
      <c r="B66" s="158"/>
      <c r="C66" s="158"/>
      <c r="D66" s="158"/>
      <c r="E66" s="158"/>
      <c r="F66" s="158"/>
      <c r="G66" s="158"/>
      <c r="H66" s="158"/>
      <c r="I66" s="177" t="s">
        <v>92</v>
      </c>
      <c r="J66" s="177"/>
      <c r="K66" s="177"/>
      <c r="L66" s="177"/>
      <c r="M66" s="177"/>
      <c r="N66" s="177"/>
      <c r="O66" s="177"/>
      <c r="P66" s="177"/>
      <c r="Q66" s="177"/>
      <c r="R66" s="177"/>
      <c r="S66" s="177"/>
      <c r="T66" s="177"/>
      <c r="U66" s="177"/>
      <c r="V66" s="177"/>
      <c r="W66" s="177"/>
      <c r="X66" s="177"/>
      <c r="Y66" s="177"/>
      <c r="Z66" s="177"/>
      <c r="AA66" s="177"/>
      <c r="AB66" s="177"/>
      <c r="AC66" s="177"/>
      <c r="AD66" s="177"/>
      <c r="AE66" s="177"/>
      <c r="AF66" s="177"/>
      <c r="AG66" s="177"/>
      <c r="AH66" s="177"/>
      <c r="AI66" s="177"/>
      <c r="AJ66" s="177"/>
      <c r="AK66" s="177"/>
      <c r="AL66" s="177"/>
      <c r="AM66" s="177"/>
      <c r="AN66" s="177"/>
      <c r="AO66" s="177"/>
      <c r="AP66" s="177"/>
      <c r="AQ66" s="177"/>
      <c r="AR66" s="177"/>
      <c r="AS66" s="177"/>
      <c r="AT66" s="177"/>
      <c r="AU66" s="177"/>
      <c r="AV66" s="177"/>
      <c r="AW66" s="177"/>
      <c r="AX66" s="177"/>
      <c r="AY66" s="177"/>
      <c r="AZ66" s="177"/>
      <c r="BA66" s="178"/>
      <c r="BB66" s="179" t="s">
        <v>57</v>
      </c>
      <c r="BC66" s="179"/>
      <c r="BD66" s="179"/>
      <c r="BE66" s="179"/>
      <c r="BF66" s="179"/>
      <c r="BG66" s="179"/>
      <c r="BH66" s="179"/>
      <c r="BI66" s="179"/>
      <c r="BJ66" s="179"/>
      <c r="BK66" s="179"/>
      <c r="BL66" s="179"/>
      <c r="BM66" s="179"/>
      <c r="BN66" s="179"/>
      <c r="BO66" s="179"/>
      <c r="BP66" s="179"/>
      <c r="BQ66" s="179"/>
      <c r="BR66" s="179"/>
      <c r="BS66" s="179"/>
      <c r="BT66" s="179"/>
      <c r="BU66" s="180">
        <v>12660</v>
      </c>
      <c r="BV66" s="180"/>
      <c r="BW66" s="180"/>
      <c r="BX66" s="180"/>
      <c r="BY66" s="180"/>
      <c r="BZ66" s="180"/>
      <c r="CA66" s="180"/>
      <c r="CB66" s="180"/>
      <c r="CC66" s="180"/>
      <c r="CD66" s="180"/>
      <c r="CE66" s="180"/>
      <c r="CF66" s="180"/>
      <c r="CG66" s="180"/>
      <c r="CH66" s="180"/>
      <c r="CI66" s="180"/>
      <c r="CJ66" s="180">
        <v>12660</v>
      </c>
      <c r="CK66" s="180"/>
      <c r="CL66" s="180"/>
      <c r="CM66" s="180"/>
      <c r="CN66" s="180"/>
      <c r="CO66" s="180"/>
      <c r="CP66" s="180"/>
      <c r="CQ66" s="180"/>
      <c r="CR66" s="180"/>
      <c r="CS66" s="180"/>
      <c r="CT66" s="180"/>
      <c r="CU66" s="180"/>
      <c r="CV66" s="180"/>
      <c r="CW66" s="180"/>
      <c r="CX66" s="180"/>
    </row>
    <row r="67" spans="1:102" s="8" customFormat="1" ht="15.75">
      <c r="A67" s="158"/>
      <c r="B67" s="158"/>
      <c r="C67" s="158"/>
      <c r="D67" s="158"/>
      <c r="E67" s="158"/>
      <c r="F67" s="158"/>
      <c r="G67" s="158"/>
      <c r="H67" s="158"/>
      <c r="I67" s="170" t="s">
        <v>93</v>
      </c>
      <c r="J67" s="170"/>
      <c r="K67" s="170"/>
      <c r="L67" s="170"/>
      <c r="M67" s="170"/>
      <c r="N67" s="170"/>
      <c r="O67" s="170"/>
      <c r="P67" s="170"/>
      <c r="Q67" s="170"/>
      <c r="R67" s="170"/>
      <c r="S67" s="170"/>
      <c r="T67" s="170"/>
      <c r="U67" s="170"/>
      <c r="V67" s="170"/>
      <c r="W67" s="170"/>
      <c r="X67" s="170"/>
      <c r="Y67" s="170"/>
      <c r="Z67" s="170"/>
      <c r="AA67" s="170"/>
      <c r="AB67" s="170"/>
      <c r="AC67" s="170"/>
      <c r="AD67" s="170"/>
      <c r="AE67" s="170"/>
      <c r="AF67" s="170"/>
      <c r="AG67" s="170"/>
      <c r="AH67" s="170"/>
      <c r="AI67" s="170"/>
      <c r="AJ67" s="170"/>
      <c r="AK67" s="170"/>
      <c r="AL67" s="170"/>
      <c r="AM67" s="170"/>
      <c r="AN67" s="170"/>
      <c r="AO67" s="170"/>
      <c r="AP67" s="170"/>
      <c r="AQ67" s="170"/>
      <c r="AR67" s="170"/>
      <c r="AS67" s="170"/>
      <c r="AT67" s="170"/>
      <c r="AU67" s="170"/>
      <c r="AV67" s="170"/>
      <c r="AW67" s="170"/>
      <c r="AX67" s="170"/>
      <c r="AY67" s="170"/>
      <c r="AZ67" s="170"/>
      <c r="BA67" s="171"/>
      <c r="BB67" s="179" t="s">
        <v>57</v>
      </c>
      <c r="BC67" s="179"/>
      <c r="BD67" s="179"/>
      <c r="BE67" s="179"/>
      <c r="BF67" s="179"/>
      <c r="BG67" s="179"/>
      <c r="BH67" s="179"/>
      <c r="BI67" s="179"/>
      <c r="BJ67" s="179"/>
      <c r="BK67" s="179"/>
      <c r="BL67" s="179"/>
      <c r="BM67" s="179"/>
      <c r="BN67" s="179"/>
      <c r="BO67" s="179"/>
      <c r="BP67" s="179"/>
      <c r="BQ67" s="179"/>
      <c r="BR67" s="179"/>
      <c r="BS67" s="179"/>
      <c r="BT67" s="179"/>
      <c r="BU67" s="180">
        <v>9160</v>
      </c>
      <c r="BV67" s="180"/>
      <c r="BW67" s="180"/>
      <c r="BX67" s="180"/>
      <c r="BY67" s="180"/>
      <c r="BZ67" s="180"/>
      <c r="CA67" s="180"/>
      <c r="CB67" s="180"/>
      <c r="CC67" s="180"/>
      <c r="CD67" s="180"/>
      <c r="CE67" s="180"/>
      <c r="CF67" s="180"/>
      <c r="CG67" s="180"/>
      <c r="CH67" s="180"/>
      <c r="CI67" s="180"/>
      <c r="CJ67" s="180">
        <v>9160</v>
      </c>
      <c r="CK67" s="180"/>
      <c r="CL67" s="180"/>
      <c r="CM67" s="180"/>
      <c r="CN67" s="180"/>
      <c r="CO67" s="180"/>
      <c r="CP67" s="180"/>
      <c r="CQ67" s="180"/>
      <c r="CR67" s="180"/>
      <c r="CS67" s="180"/>
      <c r="CT67" s="180"/>
      <c r="CU67" s="180"/>
      <c r="CV67" s="180"/>
      <c r="CW67" s="180"/>
      <c r="CX67" s="180"/>
    </row>
    <row r="68" spans="1:102" s="8" customFormat="1" ht="15.75">
      <c r="A68" s="158"/>
      <c r="B68" s="158"/>
      <c r="C68" s="158"/>
      <c r="D68" s="158"/>
      <c r="E68" s="158"/>
      <c r="F68" s="158"/>
      <c r="G68" s="158"/>
      <c r="H68" s="158"/>
      <c r="I68" s="175" t="s">
        <v>94</v>
      </c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175"/>
      <c r="AH68" s="175"/>
      <c r="AI68" s="175"/>
      <c r="AJ68" s="175"/>
      <c r="AK68" s="175"/>
      <c r="AL68" s="175"/>
      <c r="AM68" s="175"/>
      <c r="AN68" s="175"/>
      <c r="AO68" s="175"/>
      <c r="AP68" s="175"/>
      <c r="AQ68" s="175"/>
      <c r="AR68" s="175"/>
      <c r="AS68" s="175"/>
      <c r="AT68" s="175"/>
      <c r="AU68" s="175"/>
      <c r="AV68" s="175"/>
      <c r="AW68" s="175"/>
      <c r="AX68" s="175"/>
      <c r="AY68" s="175"/>
      <c r="AZ68" s="175"/>
      <c r="BA68" s="176"/>
      <c r="BB68" s="179"/>
      <c r="BC68" s="179"/>
      <c r="BD68" s="179"/>
      <c r="BE68" s="179"/>
      <c r="BF68" s="179"/>
      <c r="BG68" s="179"/>
      <c r="BH68" s="179"/>
      <c r="BI68" s="179"/>
      <c r="BJ68" s="179"/>
      <c r="BK68" s="179"/>
      <c r="BL68" s="179"/>
      <c r="BM68" s="179"/>
      <c r="BN68" s="179"/>
      <c r="BO68" s="179"/>
      <c r="BP68" s="179"/>
      <c r="BQ68" s="179"/>
      <c r="BR68" s="179"/>
      <c r="BS68" s="179"/>
      <c r="BT68" s="179"/>
      <c r="BU68" s="180"/>
      <c r="BV68" s="180"/>
      <c r="BW68" s="180"/>
      <c r="BX68" s="180"/>
      <c r="BY68" s="180"/>
      <c r="BZ68" s="180"/>
      <c r="CA68" s="180"/>
      <c r="CB68" s="180"/>
      <c r="CC68" s="180"/>
      <c r="CD68" s="180"/>
      <c r="CE68" s="180"/>
      <c r="CF68" s="180"/>
      <c r="CG68" s="180"/>
      <c r="CH68" s="180"/>
      <c r="CI68" s="180"/>
      <c r="CJ68" s="180"/>
      <c r="CK68" s="180"/>
      <c r="CL68" s="180"/>
      <c r="CM68" s="180"/>
      <c r="CN68" s="180"/>
      <c r="CO68" s="180"/>
      <c r="CP68" s="180"/>
      <c r="CQ68" s="180"/>
      <c r="CR68" s="180"/>
      <c r="CS68" s="180"/>
      <c r="CT68" s="180"/>
      <c r="CU68" s="180"/>
      <c r="CV68" s="180"/>
      <c r="CW68" s="180"/>
      <c r="CX68" s="180"/>
    </row>
    <row r="69" spans="1:102" s="8" customFormat="1" ht="15.75">
      <c r="A69" s="158"/>
      <c r="B69" s="158"/>
      <c r="C69" s="158"/>
      <c r="D69" s="158"/>
      <c r="E69" s="158"/>
      <c r="F69" s="158"/>
      <c r="G69" s="158"/>
      <c r="H69" s="158"/>
      <c r="I69" s="177" t="s">
        <v>90</v>
      </c>
      <c r="J69" s="177"/>
      <c r="K69" s="177"/>
      <c r="L69" s="177"/>
      <c r="M69" s="177"/>
      <c r="N69" s="177"/>
      <c r="O69" s="177"/>
      <c r="P69" s="177"/>
      <c r="Q69" s="177"/>
      <c r="R69" s="177"/>
      <c r="S69" s="177"/>
      <c r="T69" s="177"/>
      <c r="U69" s="177"/>
      <c r="V69" s="177"/>
      <c r="W69" s="177"/>
      <c r="X69" s="177"/>
      <c r="Y69" s="177"/>
      <c r="Z69" s="177"/>
      <c r="AA69" s="177"/>
      <c r="AB69" s="177"/>
      <c r="AC69" s="177"/>
      <c r="AD69" s="177"/>
      <c r="AE69" s="177"/>
      <c r="AF69" s="177"/>
      <c r="AG69" s="177"/>
      <c r="AH69" s="177"/>
      <c r="AI69" s="177"/>
      <c r="AJ69" s="177"/>
      <c r="AK69" s="177"/>
      <c r="AL69" s="177"/>
      <c r="AM69" s="177"/>
      <c r="AN69" s="177"/>
      <c r="AO69" s="177"/>
      <c r="AP69" s="177"/>
      <c r="AQ69" s="177"/>
      <c r="AR69" s="177"/>
      <c r="AS69" s="177"/>
      <c r="AT69" s="177"/>
      <c r="AU69" s="177"/>
      <c r="AV69" s="177"/>
      <c r="AW69" s="177"/>
      <c r="AX69" s="177"/>
      <c r="AY69" s="177"/>
      <c r="AZ69" s="177"/>
      <c r="BA69" s="178"/>
      <c r="BB69" s="179" t="s">
        <v>57</v>
      </c>
      <c r="BC69" s="179"/>
      <c r="BD69" s="179"/>
      <c r="BE69" s="179"/>
      <c r="BF69" s="179"/>
      <c r="BG69" s="179"/>
      <c r="BH69" s="179"/>
      <c r="BI69" s="179"/>
      <c r="BJ69" s="179"/>
      <c r="BK69" s="179"/>
      <c r="BL69" s="179"/>
      <c r="BM69" s="179"/>
      <c r="BN69" s="179"/>
      <c r="BO69" s="179"/>
      <c r="BP69" s="179"/>
      <c r="BQ69" s="179"/>
      <c r="BR69" s="179"/>
      <c r="BS69" s="179"/>
      <c r="BT69" s="179"/>
      <c r="BU69" s="180">
        <v>37630</v>
      </c>
      <c r="BV69" s="180"/>
      <c r="BW69" s="180"/>
      <c r="BX69" s="180"/>
      <c r="BY69" s="180"/>
      <c r="BZ69" s="180"/>
      <c r="CA69" s="180"/>
      <c r="CB69" s="180"/>
      <c r="CC69" s="180"/>
      <c r="CD69" s="180"/>
      <c r="CE69" s="180"/>
      <c r="CF69" s="180"/>
      <c r="CG69" s="180"/>
      <c r="CH69" s="180"/>
      <c r="CI69" s="180"/>
      <c r="CJ69" s="180">
        <v>37630</v>
      </c>
      <c r="CK69" s="180"/>
      <c r="CL69" s="180"/>
      <c r="CM69" s="180"/>
      <c r="CN69" s="180"/>
      <c r="CO69" s="180"/>
      <c r="CP69" s="180"/>
      <c r="CQ69" s="180"/>
      <c r="CR69" s="180"/>
      <c r="CS69" s="180"/>
      <c r="CT69" s="180"/>
      <c r="CU69" s="180"/>
      <c r="CV69" s="180"/>
      <c r="CW69" s="180"/>
      <c r="CX69" s="180"/>
    </row>
    <row r="70" spans="1:102" s="8" customFormat="1" ht="15.75">
      <c r="A70" s="158"/>
      <c r="B70" s="158"/>
      <c r="C70" s="158"/>
      <c r="D70" s="158"/>
      <c r="E70" s="158"/>
      <c r="F70" s="158"/>
      <c r="G70" s="158"/>
      <c r="H70" s="158"/>
      <c r="I70" s="177" t="s">
        <v>91</v>
      </c>
      <c r="J70" s="177"/>
      <c r="K70" s="177"/>
      <c r="L70" s="177"/>
      <c r="M70" s="177"/>
      <c r="N70" s="177"/>
      <c r="O70" s="177"/>
      <c r="P70" s="177"/>
      <c r="Q70" s="177"/>
      <c r="R70" s="177"/>
      <c r="S70" s="177"/>
      <c r="T70" s="177"/>
      <c r="U70" s="177"/>
      <c r="V70" s="177"/>
      <c r="W70" s="177"/>
      <c r="X70" s="177"/>
      <c r="Y70" s="177"/>
      <c r="Z70" s="177"/>
      <c r="AA70" s="177"/>
      <c r="AB70" s="177"/>
      <c r="AC70" s="177"/>
      <c r="AD70" s="177"/>
      <c r="AE70" s="177"/>
      <c r="AF70" s="177"/>
      <c r="AG70" s="177"/>
      <c r="AH70" s="177"/>
      <c r="AI70" s="177"/>
      <c r="AJ70" s="177"/>
      <c r="AK70" s="177"/>
      <c r="AL70" s="177"/>
      <c r="AM70" s="177"/>
      <c r="AN70" s="177"/>
      <c r="AO70" s="177"/>
      <c r="AP70" s="177"/>
      <c r="AQ70" s="177"/>
      <c r="AR70" s="177"/>
      <c r="AS70" s="177"/>
      <c r="AT70" s="177"/>
      <c r="AU70" s="177"/>
      <c r="AV70" s="177"/>
      <c r="AW70" s="177"/>
      <c r="AX70" s="177"/>
      <c r="AY70" s="177"/>
      <c r="AZ70" s="177"/>
      <c r="BA70" s="178"/>
      <c r="BB70" s="179" t="s">
        <v>57</v>
      </c>
      <c r="BC70" s="179"/>
      <c r="BD70" s="179"/>
      <c r="BE70" s="179"/>
      <c r="BF70" s="179"/>
      <c r="BG70" s="179"/>
      <c r="BH70" s="179"/>
      <c r="BI70" s="179"/>
      <c r="BJ70" s="179"/>
      <c r="BK70" s="179"/>
      <c r="BL70" s="179"/>
      <c r="BM70" s="179"/>
      <c r="BN70" s="179"/>
      <c r="BO70" s="179"/>
      <c r="BP70" s="179"/>
      <c r="BQ70" s="179"/>
      <c r="BR70" s="179"/>
      <c r="BS70" s="179"/>
      <c r="BT70" s="179"/>
      <c r="BU70" s="180">
        <v>18100</v>
      </c>
      <c r="BV70" s="180"/>
      <c r="BW70" s="180"/>
      <c r="BX70" s="180"/>
      <c r="BY70" s="180"/>
      <c r="BZ70" s="180"/>
      <c r="CA70" s="180"/>
      <c r="CB70" s="180"/>
      <c r="CC70" s="180"/>
      <c r="CD70" s="180"/>
      <c r="CE70" s="180"/>
      <c r="CF70" s="180"/>
      <c r="CG70" s="180"/>
      <c r="CH70" s="180"/>
      <c r="CI70" s="180"/>
      <c r="CJ70" s="180">
        <v>18100</v>
      </c>
      <c r="CK70" s="180"/>
      <c r="CL70" s="180"/>
      <c r="CM70" s="180"/>
      <c r="CN70" s="180"/>
      <c r="CO70" s="180"/>
      <c r="CP70" s="180"/>
      <c r="CQ70" s="180"/>
      <c r="CR70" s="180"/>
      <c r="CS70" s="180"/>
      <c r="CT70" s="180"/>
      <c r="CU70" s="180"/>
      <c r="CV70" s="180"/>
      <c r="CW70" s="180"/>
      <c r="CX70" s="180"/>
    </row>
    <row r="71" spans="1:102" s="8" customFormat="1" ht="15.75">
      <c r="A71" s="158"/>
      <c r="B71" s="158"/>
      <c r="C71" s="158"/>
      <c r="D71" s="158"/>
      <c r="E71" s="158"/>
      <c r="F71" s="158"/>
      <c r="G71" s="158"/>
      <c r="H71" s="158"/>
      <c r="I71" s="177" t="s">
        <v>92</v>
      </c>
      <c r="J71" s="177"/>
      <c r="K71" s="177"/>
      <c r="L71" s="177"/>
      <c r="M71" s="177"/>
      <c r="N71" s="177"/>
      <c r="O71" s="177"/>
      <c r="P71" s="177"/>
      <c r="Q71" s="177"/>
      <c r="R71" s="177"/>
      <c r="S71" s="177"/>
      <c r="T71" s="177"/>
      <c r="U71" s="177"/>
      <c r="V71" s="177"/>
      <c r="W71" s="177"/>
      <c r="X71" s="177"/>
      <c r="Y71" s="177"/>
      <c r="Z71" s="177"/>
      <c r="AA71" s="177"/>
      <c r="AB71" s="177"/>
      <c r="AC71" s="177"/>
      <c r="AD71" s="177"/>
      <c r="AE71" s="177"/>
      <c r="AF71" s="177"/>
      <c r="AG71" s="177"/>
      <c r="AH71" s="177"/>
      <c r="AI71" s="177"/>
      <c r="AJ71" s="177"/>
      <c r="AK71" s="177"/>
      <c r="AL71" s="177"/>
      <c r="AM71" s="177"/>
      <c r="AN71" s="177"/>
      <c r="AO71" s="177"/>
      <c r="AP71" s="177"/>
      <c r="AQ71" s="177"/>
      <c r="AR71" s="177"/>
      <c r="AS71" s="177"/>
      <c r="AT71" s="177"/>
      <c r="AU71" s="177"/>
      <c r="AV71" s="177"/>
      <c r="AW71" s="177"/>
      <c r="AX71" s="177"/>
      <c r="AY71" s="177"/>
      <c r="AZ71" s="177"/>
      <c r="BA71" s="178"/>
      <c r="BB71" s="179" t="s">
        <v>57</v>
      </c>
      <c r="BC71" s="179"/>
      <c r="BD71" s="179"/>
      <c r="BE71" s="179"/>
      <c r="BF71" s="179"/>
      <c r="BG71" s="179"/>
      <c r="BH71" s="179"/>
      <c r="BI71" s="179"/>
      <c r="BJ71" s="179"/>
      <c r="BK71" s="179"/>
      <c r="BL71" s="179"/>
      <c r="BM71" s="179"/>
      <c r="BN71" s="179"/>
      <c r="BO71" s="179"/>
      <c r="BP71" s="179"/>
      <c r="BQ71" s="179"/>
      <c r="BR71" s="179"/>
      <c r="BS71" s="179"/>
      <c r="BT71" s="179"/>
      <c r="BU71" s="180">
        <v>10140</v>
      </c>
      <c r="BV71" s="180"/>
      <c r="BW71" s="180"/>
      <c r="BX71" s="180"/>
      <c r="BY71" s="180"/>
      <c r="BZ71" s="180"/>
      <c r="CA71" s="180"/>
      <c r="CB71" s="180"/>
      <c r="CC71" s="180"/>
      <c r="CD71" s="180"/>
      <c r="CE71" s="180"/>
      <c r="CF71" s="180"/>
      <c r="CG71" s="180"/>
      <c r="CH71" s="180"/>
      <c r="CI71" s="180"/>
      <c r="CJ71" s="180">
        <v>10140</v>
      </c>
      <c r="CK71" s="180"/>
      <c r="CL71" s="180"/>
      <c r="CM71" s="180"/>
      <c r="CN71" s="180"/>
      <c r="CO71" s="180"/>
      <c r="CP71" s="180"/>
      <c r="CQ71" s="180"/>
      <c r="CR71" s="180"/>
      <c r="CS71" s="180"/>
      <c r="CT71" s="180"/>
      <c r="CU71" s="180"/>
      <c r="CV71" s="180"/>
      <c r="CW71" s="180"/>
      <c r="CX71" s="180"/>
    </row>
    <row r="72" spans="1:102" s="8" customFormat="1" ht="15.75">
      <c r="A72" s="158"/>
      <c r="B72" s="158"/>
      <c r="C72" s="158"/>
      <c r="D72" s="158"/>
      <c r="E72" s="158"/>
      <c r="F72" s="158"/>
      <c r="G72" s="158"/>
      <c r="H72" s="158"/>
      <c r="I72" s="170" t="s">
        <v>93</v>
      </c>
      <c r="J72" s="170"/>
      <c r="K72" s="170"/>
      <c r="L72" s="170"/>
      <c r="M72" s="170"/>
      <c r="N72" s="170"/>
      <c r="O72" s="170"/>
      <c r="P72" s="170"/>
      <c r="Q72" s="170"/>
      <c r="R72" s="170"/>
      <c r="S72" s="170"/>
      <c r="T72" s="170"/>
      <c r="U72" s="170"/>
      <c r="V72" s="170"/>
      <c r="W72" s="170"/>
      <c r="X72" s="170"/>
      <c r="Y72" s="170"/>
      <c r="Z72" s="170"/>
      <c r="AA72" s="170"/>
      <c r="AB72" s="170"/>
      <c r="AC72" s="170"/>
      <c r="AD72" s="170"/>
      <c r="AE72" s="170"/>
      <c r="AF72" s="170"/>
      <c r="AG72" s="170"/>
      <c r="AH72" s="170"/>
      <c r="AI72" s="170"/>
      <c r="AJ72" s="170"/>
      <c r="AK72" s="170"/>
      <c r="AL72" s="170"/>
      <c r="AM72" s="170"/>
      <c r="AN72" s="170"/>
      <c r="AO72" s="170"/>
      <c r="AP72" s="170"/>
      <c r="AQ72" s="170"/>
      <c r="AR72" s="170"/>
      <c r="AS72" s="170"/>
      <c r="AT72" s="170"/>
      <c r="AU72" s="170"/>
      <c r="AV72" s="170"/>
      <c r="AW72" s="170"/>
      <c r="AX72" s="170"/>
      <c r="AY72" s="170"/>
      <c r="AZ72" s="170"/>
      <c r="BA72" s="171"/>
      <c r="BB72" s="179" t="s">
        <v>57</v>
      </c>
      <c r="BC72" s="179"/>
      <c r="BD72" s="179"/>
      <c r="BE72" s="179"/>
      <c r="BF72" s="179"/>
      <c r="BG72" s="179"/>
      <c r="BH72" s="179"/>
      <c r="BI72" s="179"/>
      <c r="BJ72" s="179"/>
      <c r="BK72" s="179"/>
      <c r="BL72" s="179"/>
      <c r="BM72" s="179"/>
      <c r="BN72" s="179"/>
      <c r="BO72" s="179"/>
      <c r="BP72" s="179"/>
      <c r="BQ72" s="179"/>
      <c r="BR72" s="179"/>
      <c r="BS72" s="179"/>
      <c r="BT72" s="179"/>
      <c r="BU72" s="180">
        <v>8550</v>
      </c>
      <c r="BV72" s="180"/>
      <c r="BW72" s="180"/>
      <c r="BX72" s="180"/>
      <c r="BY72" s="180"/>
      <c r="BZ72" s="180"/>
      <c r="CA72" s="180"/>
      <c r="CB72" s="180"/>
      <c r="CC72" s="180"/>
      <c r="CD72" s="180"/>
      <c r="CE72" s="180"/>
      <c r="CF72" s="180"/>
      <c r="CG72" s="180"/>
      <c r="CH72" s="180"/>
      <c r="CI72" s="180"/>
      <c r="CJ72" s="180">
        <v>8550</v>
      </c>
      <c r="CK72" s="180"/>
      <c r="CL72" s="180"/>
      <c r="CM72" s="180"/>
      <c r="CN72" s="180"/>
      <c r="CO72" s="180"/>
      <c r="CP72" s="180"/>
      <c r="CQ72" s="180"/>
      <c r="CR72" s="180"/>
      <c r="CS72" s="180"/>
      <c r="CT72" s="180"/>
      <c r="CU72" s="180"/>
      <c r="CV72" s="180"/>
      <c r="CW72" s="180"/>
      <c r="CX72" s="180"/>
    </row>
    <row r="73" spans="1:102" s="8" customFormat="1" ht="15.75" customHeight="1">
      <c r="A73" s="158"/>
      <c r="B73" s="158"/>
      <c r="C73" s="158"/>
      <c r="D73" s="158"/>
      <c r="E73" s="158"/>
      <c r="F73" s="158"/>
      <c r="G73" s="158"/>
      <c r="H73" s="158"/>
      <c r="I73" s="173" t="s">
        <v>74</v>
      </c>
      <c r="J73" s="173"/>
      <c r="K73" s="173"/>
      <c r="L73" s="173"/>
      <c r="M73" s="173"/>
      <c r="N73" s="173"/>
      <c r="O73" s="173"/>
      <c r="P73" s="173"/>
      <c r="Q73" s="173"/>
      <c r="R73" s="173"/>
      <c r="S73" s="173"/>
      <c r="T73" s="173"/>
      <c r="U73" s="173"/>
      <c r="V73" s="173"/>
      <c r="W73" s="173"/>
      <c r="X73" s="173"/>
      <c r="Y73" s="173"/>
      <c r="Z73" s="173"/>
      <c r="AA73" s="173"/>
      <c r="AB73" s="173"/>
      <c r="AC73" s="173"/>
      <c r="AD73" s="173"/>
      <c r="AE73" s="173"/>
      <c r="AF73" s="173"/>
      <c r="AG73" s="173"/>
      <c r="AH73" s="173"/>
      <c r="AI73" s="173"/>
      <c r="AJ73" s="173"/>
      <c r="AK73" s="173"/>
      <c r="AL73" s="173"/>
      <c r="AM73" s="173"/>
      <c r="AN73" s="173"/>
      <c r="AO73" s="173"/>
      <c r="AP73" s="173"/>
      <c r="AQ73" s="173"/>
      <c r="AR73" s="173"/>
      <c r="AS73" s="173"/>
      <c r="AT73" s="173"/>
      <c r="AU73" s="173"/>
      <c r="AV73" s="173"/>
      <c r="AW73" s="173"/>
      <c r="AX73" s="173"/>
      <c r="AY73" s="173"/>
      <c r="AZ73" s="173"/>
      <c r="BA73" s="174"/>
      <c r="BB73" s="161"/>
      <c r="BC73" s="161"/>
      <c r="BD73" s="161"/>
      <c r="BE73" s="161"/>
      <c r="BF73" s="161"/>
      <c r="BG73" s="161"/>
      <c r="BH73" s="161"/>
      <c r="BI73" s="161"/>
      <c r="BJ73" s="161"/>
      <c r="BK73" s="161"/>
      <c r="BL73" s="161"/>
      <c r="BM73" s="161"/>
      <c r="BN73" s="161"/>
      <c r="BO73" s="161"/>
      <c r="BP73" s="161"/>
      <c r="BQ73" s="161"/>
      <c r="BR73" s="161"/>
      <c r="BS73" s="161"/>
      <c r="BT73" s="161"/>
      <c r="BU73" s="167"/>
      <c r="BV73" s="167"/>
      <c r="BW73" s="167"/>
      <c r="BX73" s="167"/>
      <c r="BY73" s="167"/>
      <c r="BZ73" s="167"/>
      <c r="CA73" s="167"/>
      <c r="CB73" s="167"/>
      <c r="CC73" s="167"/>
      <c r="CD73" s="167"/>
      <c r="CE73" s="167"/>
      <c r="CF73" s="167"/>
      <c r="CG73" s="167"/>
      <c r="CH73" s="167"/>
      <c r="CI73" s="167"/>
      <c r="CJ73" s="167"/>
      <c r="CK73" s="167"/>
      <c r="CL73" s="167"/>
      <c r="CM73" s="167"/>
      <c r="CN73" s="167"/>
      <c r="CO73" s="167"/>
      <c r="CP73" s="167"/>
      <c r="CQ73" s="167"/>
      <c r="CR73" s="167"/>
      <c r="CS73" s="167"/>
      <c r="CT73" s="167"/>
      <c r="CU73" s="167"/>
      <c r="CV73" s="167"/>
      <c r="CW73" s="167"/>
      <c r="CX73" s="167"/>
    </row>
    <row r="74" spans="1:102" s="8" customFormat="1" ht="15.75" customHeight="1">
      <c r="A74" s="158"/>
      <c r="B74" s="158"/>
      <c r="C74" s="158"/>
      <c r="D74" s="158"/>
      <c r="E74" s="158"/>
      <c r="F74" s="158"/>
      <c r="G74" s="158"/>
      <c r="H74" s="158"/>
      <c r="I74" s="175" t="s">
        <v>76</v>
      </c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175"/>
      <c r="U74" s="175"/>
      <c r="V74" s="175"/>
      <c r="W74" s="175"/>
      <c r="X74" s="175"/>
      <c r="Y74" s="175"/>
      <c r="Z74" s="175"/>
      <c r="AA74" s="175"/>
      <c r="AB74" s="175"/>
      <c r="AC74" s="175"/>
      <c r="AD74" s="175"/>
      <c r="AE74" s="175"/>
      <c r="AF74" s="175"/>
      <c r="AG74" s="175"/>
      <c r="AH74" s="175"/>
      <c r="AI74" s="175"/>
      <c r="AJ74" s="175"/>
      <c r="AK74" s="175"/>
      <c r="AL74" s="175"/>
      <c r="AM74" s="175"/>
      <c r="AN74" s="175"/>
      <c r="AO74" s="175"/>
      <c r="AP74" s="175"/>
      <c r="AQ74" s="175"/>
      <c r="AR74" s="175"/>
      <c r="AS74" s="175"/>
      <c r="AT74" s="175"/>
      <c r="AU74" s="175"/>
      <c r="AV74" s="175"/>
      <c r="AW74" s="175"/>
      <c r="AX74" s="175"/>
      <c r="AY74" s="175"/>
      <c r="AZ74" s="175"/>
      <c r="BA74" s="176"/>
      <c r="BB74" s="161"/>
      <c r="BC74" s="161"/>
      <c r="BD74" s="161"/>
      <c r="BE74" s="161"/>
      <c r="BF74" s="161"/>
      <c r="BG74" s="161"/>
      <c r="BH74" s="161"/>
      <c r="BI74" s="161"/>
      <c r="BJ74" s="161"/>
      <c r="BK74" s="161"/>
      <c r="BL74" s="161"/>
      <c r="BM74" s="161"/>
      <c r="BN74" s="161"/>
      <c r="BO74" s="161"/>
      <c r="BP74" s="161"/>
      <c r="BQ74" s="161"/>
      <c r="BR74" s="161"/>
      <c r="BS74" s="161"/>
      <c r="BT74" s="161"/>
      <c r="BU74" s="167"/>
      <c r="BV74" s="167"/>
      <c r="BW74" s="167"/>
      <c r="BX74" s="167"/>
      <c r="BY74" s="167"/>
      <c r="BZ74" s="167"/>
      <c r="CA74" s="167"/>
      <c r="CB74" s="167"/>
      <c r="CC74" s="167"/>
      <c r="CD74" s="167"/>
      <c r="CE74" s="167"/>
      <c r="CF74" s="167"/>
      <c r="CG74" s="167"/>
      <c r="CH74" s="167"/>
      <c r="CI74" s="167"/>
      <c r="CJ74" s="167"/>
      <c r="CK74" s="167"/>
      <c r="CL74" s="167"/>
      <c r="CM74" s="167"/>
      <c r="CN74" s="167"/>
      <c r="CO74" s="167"/>
      <c r="CP74" s="167"/>
      <c r="CQ74" s="167"/>
      <c r="CR74" s="167"/>
      <c r="CS74" s="167"/>
      <c r="CT74" s="167"/>
      <c r="CU74" s="167"/>
      <c r="CV74" s="167"/>
      <c r="CW74" s="167"/>
      <c r="CX74" s="167"/>
    </row>
    <row r="75" spans="1:102" s="8" customFormat="1" ht="30.75" customHeight="1">
      <c r="A75" s="158"/>
      <c r="B75" s="158"/>
      <c r="C75" s="158"/>
      <c r="D75" s="158"/>
      <c r="E75" s="158"/>
      <c r="F75" s="158"/>
      <c r="G75" s="158"/>
      <c r="H75" s="158"/>
      <c r="I75" s="159" t="s">
        <v>77</v>
      </c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159"/>
      <c r="X75" s="159"/>
      <c r="Y75" s="159"/>
      <c r="Z75" s="159"/>
      <c r="AA75" s="159"/>
      <c r="AB75" s="159"/>
      <c r="AC75" s="159"/>
      <c r="AD75" s="159"/>
      <c r="AE75" s="159"/>
      <c r="AF75" s="159"/>
      <c r="AG75" s="159"/>
      <c r="AH75" s="159"/>
      <c r="AI75" s="159"/>
      <c r="AJ75" s="159"/>
      <c r="AK75" s="159"/>
      <c r="AL75" s="159"/>
      <c r="AM75" s="159"/>
      <c r="AN75" s="159"/>
      <c r="AO75" s="159"/>
      <c r="AP75" s="159"/>
      <c r="AQ75" s="159"/>
      <c r="AR75" s="159"/>
      <c r="AS75" s="159"/>
      <c r="AT75" s="159"/>
      <c r="AU75" s="159"/>
      <c r="AV75" s="159"/>
      <c r="AW75" s="159"/>
      <c r="AX75" s="159"/>
      <c r="AY75" s="159"/>
      <c r="AZ75" s="159"/>
      <c r="BA75" s="160"/>
      <c r="BB75" s="161" t="s">
        <v>57</v>
      </c>
      <c r="BC75" s="161"/>
      <c r="BD75" s="161"/>
      <c r="BE75" s="161"/>
      <c r="BF75" s="161"/>
      <c r="BG75" s="161"/>
      <c r="BH75" s="161"/>
      <c r="BI75" s="161"/>
      <c r="BJ75" s="161"/>
      <c r="BK75" s="161"/>
      <c r="BL75" s="161"/>
      <c r="BM75" s="161"/>
      <c r="BN75" s="161"/>
      <c r="BO75" s="161"/>
      <c r="BP75" s="161"/>
      <c r="BQ75" s="161"/>
      <c r="BR75" s="161"/>
      <c r="BS75" s="161"/>
      <c r="BT75" s="161"/>
      <c r="BU75" s="167">
        <v>103019.81</v>
      </c>
      <c r="BV75" s="167"/>
      <c r="BW75" s="167"/>
      <c r="BX75" s="167"/>
      <c r="BY75" s="167"/>
      <c r="BZ75" s="167"/>
      <c r="CA75" s="167"/>
      <c r="CB75" s="167"/>
      <c r="CC75" s="167"/>
      <c r="CD75" s="167"/>
      <c r="CE75" s="167"/>
      <c r="CF75" s="167"/>
      <c r="CG75" s="167"/>
      <c r="CH75" s="167"/>
      <c r="CI75" s="167"/>
      <c r="CJ75" s="167">
        <v>103019.81</v>
      </c>
      <c r="CK75" s="167"/>
      <c r="CL75" s="167"/>
      <c r="CM75" s="167"/>
      <c r="CN75" s="167"/>
      <c r="CO75" s="167"/>
      <c r="CP75" s="167"/>
      <c r="CQ75" s="167"/>
      <c r="CR75" s="167"/>
      <c r="CS75" s="167"/>
      <c r="CT75" s="167"/>
      <c r="CU75" s="167"/>
      <c r="CV75" s="167"/>
      <c r="CW75" s="167"/>
      <c r="CX75" s="167"/>
    </row>
    <row r="76" spans="1:102" s="8" customFormat="1" ht="32.25" customHeight="1">
      <c r="A76" s="158"/>
      <c r="B76" s="158"/>
      <c r="C76" s="158"/>
      <c r="D76" s="158"/>
      <c r="E76" s="158"/>
      <c r="F76" s="158"/>
      <c r="G76" s="158"/>
      <c r="H76" s="158"/>
      <c r="I76" s="159" t="s">
        <v>78</v>
      </c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59"/>
      <c r="V76" s="159"/>
      <c r="W76" s="159"/>
      <c r="X76" s="159"/>
      <c r="Y76" s="159"/>
      <c r="Z76" s="159"/>
      <c r="AA76" s="159"/>
      <c r="AB76" s="159"/>
      <c r="AC76" s="159"/>
      <c r="AD76" s="159"/>
      <c r="AE76" s="159"/>
      <c r="AF76" s="159"/>
      <c r="AG76" s="159"/>
      <c r="AH76" s="159"/>
      <c r="AI76" s="159"/>
      <c r="AJ76" s="159"/>
      <c r="AK76" s="159"/>
      <c r="AL76" s="159"/>
      <c r="AM76" s="159"/>
      <c r="AN76" s="159"/>
      <c r="AO76" s="159"/>
      <c r="AP76" s="159"/>
      <c r="AQ76" s="159"/>
      <c r="AR76" s="159"/>
      <c r="AS76" s="159"/>
      <c r="AT76" s="159"/>
      <c r="AU76" s="159"/>
      <c r="AV76" s="159"/>
      <c r="AW76" s="159"/>
      <c r="AX76" s="159"/>
      <c r="AY76" s="159"/>
      <c r="AZ76" s="159"/>
      <c r="BA76" s="160"/>
      <c r="BB76" s="161" t="s">
        <v>57</v>
      </c>
      <c r="BC76" s="161"/>
      <c r="BD76" s="161"/>
      <c r="BE76" s="161"/>
      <c r="BF76" s="161"/>
      <c r="BG76" s="161"/>
      <c r="BH76" s="161"/>
      <c r="BI76" s="161"/>
      <c r="BJ76" s="161"/>
      <c r="BK76" s="161"/>
      <c r="BL76" s="161"/>
      <c r="BM76" s="161"/>
      <c r="BN76" s="161"/>
      <c r="BO76" s="161"/>
      <c r="BP76" s="161"/>
      <c r="BQ76" s="161"/>
      <c r="BR76" s="161"/>
      <c r="BS76" s="161"/>
      <c r="BT76" s="161"/>
      <c r="BU76" s="167">
        <v>64069.11</v>
      </c>
      <c r="BV76" s="167"/>
      <c r="BW76" s="167"/>
      <c r="BX76" s="167"/>
      <c r="BY76" s="167"/>
      <c r="BZ76" s="167"/>
      <c r="CA76" s="167"/>
      <c r="CB76" s="167"/>
      <c r="CC76" s="167"/>
      <c r="CD76" s="167"/>
      <c r="CE76" s="167"/>
      <c r="CF76" s="167"/>
      <c r="CG76" s="167"/>
      <c r="CH76" s="167"/>
      <c r="CI76" s="167"/>
      <c r="CJ76" s="167">
        <v>64069.11</v>
      </c>
      <c r="CK76" s="167"/>
      <c r="CL76" s="167"/>
      <c r="CM76" s="167"/>
      <c r="CN76" s="167"/>
      <c r="CO76" s="167"/>
      <c r="CP76" s="167"/>
      <c r="CQ76" s="167"/>
      <c r="CR76" s="167"/>
      <c r="CS76" s="167"/>
      <c r="CT76" s="167"/>
      <c r="CU76" s="167"/>
      <c r="CV76" s="167"/>
      <c r="CW76" s="167"/>
      <c r="CX76" s="167"/>
    </row>
    <row r="77" spans="1:102" s="8" customFormat="1" ht="36" customHeight="1">
      <c r="A77" s="158"/>
      <c r="B77" s="158"/>
      <c r="C77" s="158"/>
      <c r="D77" s="158"/>
      <c r="E77" s="158"/>
      <c r="F77" s="158"/>
      <c r="G77" s="158"/>
      <c r="H77" s="158"/>
      <c r="I77" s="170" t="s">
        <v>79</v>
      </c>
      <c r="J77" s="170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170"/>
      <c r="Z77" s="170"/>
      <c r="AA77" s="170"/>
      <c r="AB77" s="170"/>
      <c r="AC77" s="170"/>
      <c r="AD77" s="170"/>
      <c r="AE77" s="170"/>
      <c r="AF77" s="170"/>
      <c r="AG77" s="170"/>
      <c r="AH77" s="170"/>
      <c r="AI77" s="170"/>
      <c r="AJ77" s="170"/>
      <c r="AK77" s="170"/>
      <c r="AL77" s="170"/>
      <c r="AM77" s="170"/>
      <c r="AN77" s="170"/>
      <c r="AO77" s="170"/>
      <c r="AP77" s="170"/>
      <c r="AQ77" s="170"/>
      <c r="AR77" s="170"/>
      <c r="AS77" s="170"/>
      <c r="AT77" s="170"/>
      <c r="AU77" s="170"/>
      <c r="AV77" s="170"/>
      <c r="AW77" s="170"/>
      <c r="AX77" s="170"/>
      <c r="AY77" s="170"/>
      <c r="AZ77" s="170"/>
      <c r="BA77" s="171"/>
      <c r="BB77" s="161" t="s">
        <v>57</v>
      </c>
      <c r="BC77" s="161"/>
      <c r="BD77" s="161"/>
      <c r="BE77" s="161"/>
      <c r="BF77" s="161"/>
      <c r="BG77" s="161"/>
      <c r="BH77" s="161"/>
      <c r="BI77" s="161"/>
      <c r="BJ77" s="161"/>
      <c r="BK77" s="161"/>
      <c r="BL77" s="161"/>
      <c r="BM77" s="161"/>
      <c r="BN77" s="161"/>
      <c r="BO77" s="161"/>
      <c r="BP77" s="161"/>
      <c r="BQ77" s="161"/>
      <c r="BR77" s="161"/>
      <c r="BS77" s="161"/>
      <c r="BT77" s="161"/>
      <c r="BU77" s="167">
        <v>9632.15</v>
      </c>
      <c r="BV77" s="167"/>
      <c r="BW77" s="167"/>
      <c r="BX77" s="167"/>
      <c r="BY77" s="167"/>
      <c r="BZ77" s="167"/>
      <c r="CA77" s="167"/>
      <c r="CB77" s="167"/>
      <c r="CC77" s="167"/>
      <c r="CD77" s="167"/>
      <c r="CE77" s="167"/>
      <c r="CF77" s="167"/>
      <c r="CG77" s="167"/>
      <c r="CH77" s="167"/>
      <c r="CI77" s="167"/>
      <c r="CJ77" s="167">
        <v>9632.15</v>
      </c>
      <c r="CK77" s="167"/>
      <c r="CL77" s="167"/>
      <c r="CM77" s="167"/>
      <c r="CN77" s="167"/>
      <c r="CO77" s="167"/>
      <c r="CP77" s="167"/>
      <c r="CQ77" s="167"/>
      <c r="CR77" s="167"/>
      <c r="CS77" s="167"/>
      <c r="CT77" s="167"/>
      <c r="CU77" s="167"/>
      <c r="CV77" s="167"/>
      <c r="CW77" s="167"/>
      <c r="CX77" s="167"/>
    </row>
    <row r="78" spans="1:102" s="8" customFormat="1" ht="33.75" customHeight="1">
      <c r="A78" s="158"/>
      <c r="B78" s="158"/>
      <c r="C78" s="158"/>
      <c r="D78" s="158"/>
      <c r="E78" s="158"/>
      <c r="F78" s="158"/>
      <c r="G78" s="158"/>
      <c r="H78" s="158"/>
      <c r="I78" s="170" t="s">
        <v>80</v>
      </c>
      <c r="J78" s="170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170"/>
      <c r="Z78" s="170"/>
      <c r="AA78" s="170"/>
      <c r="AB78" s="170"/>
      <c r="AC78" s="170"/>
      <c r="AD78" s="170"/>
      <c r="AE78" s="170"/>
      <c r="AF78" s="170"/>
      <c r="AG78" s="170"/>
      <c r="AH78" s="170"/>
      <c r="AI78" s="170"/>
      <c r="AJ78" s="170"/>
      <c r="AK78" s="170"/>
      <c r="AL78" s="170"/>
      <c r="AM78" s="170"/>
      <c r="AN78" s="170"/>
      <c r="AO78" s="170"/>
      <c r="AP78" s="170"/>
      <c r="AQ78" s="170"/>
      <c r="AR78" s="170"/>
      <c r="AS78" s="170"/>
      <c r="AT78" s="170"/>
      <c r="AU78" s="170"/>
      <c r="AV78" s="170"/>
      <c r="AW78" s="170"/>
      <c r="AX78" s="170"/>
      <c r="AY78" s="170"/>
      <c r="AZ78" s="170"/>
      <c r="BA78" s="171"/>
      <c r="BB78" s="161" t="s">
        <v>57</v>
      </c>
      <c r="BC78" s="161"/>
      <c r="BD78" s="161"/>
      <c r="BE78" s="161"/>
      <c r="BF78" s="161"/>
      <c r="BG78" s="161"/>
      <c r="BH78" s="161"/>
      <c r="BI78" s="161"/>
      <c r="BJ78" s="161"/>
      <c r="BK78" s="161"/>
      <c r="BL78" s="161"/>
      <c r="BM78" s="161"/>
      <c r="BN78" s="161"/>
      <c r="BO78" s="161"/>
      <c r="BP78" s="161"/>
      <c r="BQ78" s="161"/>
      <c r="BR78" s="161"/>
      <c r="BS78" s="161"/>
      <c r="BT78" s="161"/>
      <c r="BU78" s="167">
        <v>49564.45</v>
      </c>
      <c r="BV78" s="167"/>
      <c r="BW78" s="167"/>
      <c r="BX78" s="167"/>
      <c r="BY78" s="167"/>
      <c r="BZ78" s="167"/>
      <c r="CA78" s="167"/>
      <c r="CB78" s="167"/>
      <c r="CC78" s="167"/>
      <c r="CD78" s="167"/>
      <c r="CE78" s="167"/>
      <c r="CF78" s="167"/>
      <c r="CG78" s="167"/>
      <c r="CH78" s="167"/>
      <c r="CI78" s="167"/>
      <c r="CJ78" s="167">
        <v>49564.45</v>
      </c>
      <c r="CK78" s="167"/>
      <c r="CL78" s="167"/>
      <c r="CM78" s="167"/>
      <c r="CN78" s="167"/>
      <c r="CO78" s="167"/>
      <c r="CP78" s="167"/>
      <c r="CQ78" s="167"/>
      <c r="CR78" s="167"/>
      <c r="CS78" s="167"/>
      <c r="CT78" s="167"/>
      <c r="CU78" s="167"/>
      <c r="CV78" s="167"/>
      <c r="CW78" s="167"/>
      <c r="CX78" s="167"/>
    </row>
    <row r="79" spans="1:102" s="8" customFormat="1" ht="33" customHeight="1">
      <c r="A79" s="158"/>
      <c r="B79" s="158"/>
      <c r="C79" s="158"/>
      <c r="D79" s="158"/>
      <c r="E79" s="158"/>
      <c r="F79" s="158"/>
      <c r="G79" s="158"/>
      <c r="H79" s="158"/>
      <c r="I79" s="170" t="s">
        <v>81</v>
      </c>
      <c r="J79" s="170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170"/>
      <c r="Z79" s="170"/>
      <c r="AA79" s="170"/>
      <c r="AB79" s="170"/>
      <c r="AC79" s="170"/>
      <c r="AD79" s="170"/>
      <c r="AE79" s="170"/>
      <c r="AF79" s="170"/>
      <c r="AG79" s="170"/>
      <c r="AH79" s="170"/>
      <c r="AI79" s="170"/>
      <c r="AJ79" s="170"/>
      <c r="AK79" s="170"/>
      <c r="AL79" s="170"/>
      <c r="AM79" s="170"/>
      <c r="AN79" s="170"/>
      <c r="AO79" s="170"/>
      <c r="AP79" s="170"/>
      <c r="AQ79" s="170"/>
      <c r="AR79" s="170"/>
      <c r="AS79" s="170"/>
      <c r="AT79" s="170"/>
      <c r="AU79" s="170"/>
      <c r="AV79" s="170"/>
      <c r="AW79" s="170"/>
      <c r="AX79" s="170"/>
      <c r="AY79" s="170"/>
      <c r="AZ79" s="170"/>
      <c r="BA79" s="171"/>
      <c r="BB79" s="161" t="s">
        <v>57</v>
      </c>
      <c r="BC79" s="161"/>
      <c r="BD79" s="161"/>
      <c r="BE79" s="161"/>
      <c r="BF79" s="161"/>
      <c r="BG79" s="161"/>
      <c r="BH79" s="161"/>
      <c r="BI79" s="161"/>
      <c r="BJ79" s="161"/>
      <c r="BK79" s="161"/>
      <c r="BL79" s="161"/>
      <c r="BM79" s="161"/>
      <c r="BN79" s="161"/>
      <c r="BO79" s="161"/>
      <c r="BP79" s="161"/>
      <c r="BQ79" s="161"/>
      <c r="BR79" s="161"/>
      <c r="BS79" s="161"/>
      <c r="BT79" s="161"/>
      <c r="BU79" s="167">
        <v>109852.85</v>
      </c>
      <c r="BV79" s="167"/>
      <c r="BW79" s="167"/>
      <c r="BX79" s="167"/>
      <c r="BY79" s="167"/>
      <c r="BZ79" s="167"/>
      <c r="CA79" s="167"/>
      <c r="CB79" s="167"/>
      <c r="CC79" s="167"/>
      <c r="CD79" s="167"/>
      <c r="CE79" s="167"/>
      <c r="CF79" s="167"/>
      <c r="CG79" s="167"/>
      <c r="CH79" s="167"/>
      <c r="CI79" s="167"/>
      <c r="CJ79" s="167">
        <v>109852.85</v>
      </c>
      <c r="CK79" s="167"/>
      <c r="CL79" s="167"/>
      <c r="CM79" s="167"/>
      <c r="CN79" s="167"/>
      <c r="CO79" s="167"/>
      <c r="CP79" s="167"/>
      <c r="CQ79" s="167"/>
      <c r="CR79" s="167"/>
      <c r="CS79" s="167"/>
      <c r="CT79" s="167"/>
      <c r="CU79" s="167"/>
      <c r="CV79" s="167"/>
      <c r="CW79" s="167"/>
      <c r="CX79" s="167"/>
    </row>
    <row r="80" spans="1:102" s="8" customFormat="1" ht="15.75" customHeight="1">
      <c r="A80" s="158"/>
      <c r="B80" s="158"/>
      <c r="C80" s="158"/>
      <c r="D80" s="158"/>
      <c r="E80" s="158"/>
      <c r="F80" s="158"/>
      <c r="G80" s="158"/>
      <c r="H80" s="158"/>
      <c r="I80" s="175" t="s">
        <v>82</v>
      </c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  <c r="X80" s="175"/>
      <c r="Y80" s="175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K80" s="175"/>
      <c r="AL80" s="175"/>
      <c r="AM80" s="175"/>
      <c r="AN80" s="175"/>
      <c r="AO80" s="175"/>
      <c r="AP80" s="175"/>
      <c r="AQ80" s="175"/>
      <c r="AR80" s="175"/>
      <c r="AS80" s="175"/>
      <c r="AT80" s="175"/>
      <c r="AU80" s="175"/>
      <c r="AV80" s="175"/>
      <c r="AW80" s="175"/>
      <c r="AX80" s="175"/>
      <c r="AY80" s="175"/>
      <c r="AZ80" s="175"/>
      <c r="BA80" s="176"/>
      <c r="BB80" s="161"/>
      <c r="BC80" s="161"/>
      <c r="BD80" s="161"/>
      <c r="BE80" s="161"/>
      <c r="BF80" s="161"/>
      <c r="BG80" s="161"/>
      <c r="BH80" s="161"/>
      <c r="BI80" s="161"/>
      <c r="BJ80" s="161"/>
      <c r="BK80" s="161"/>
      <c r="BL80" s="161"/>
      <c r="BM80" s="161"/>
      <c r="BN80" s="161"/>
      <c r="BO80" s="161"/>
      <c r="BP80" s="161"/>
      <c r="BQ80" s="161"/>
      <c r="BR80" s="161"/>
      <c r="BS80" s="161"/>
      <c r="BT80" s="161"/>
      <c r="BU80" s="167"/>
      <c r="BV80" s="167"/>
      <c r="BW80" s="167"/>
      <c r="BX80" s="167"/>
      <c r="BY80" s="167"/>
      <c r="BZ80" s="167"/>
      <c r="CA80" s="167"/>
      <c r="CB80" s="167"/>
      <c r="CC80" s="167"/>
      <c r="CD80" s="167"/>
      <c r="CE80" s="167"/>
      <c r="CF80" s="167"/>
      <c r="CG80" s="167"/>
      <c r="CH80" s="167"/>
      <c r="CI80" s="167"/>
      <c r="CJ80" s="167"/>
      <c r="CK80" s="167"/>
      <c r="CL80" s="167"/>
      <c r="CM80" s="167"/>
      <c r="CN80" s="167"/>
      <c r="CO80" s="167"/>
      <c r="CP80" s="167"/>
      <c r="CQ80" s="167"/>
      <c r="CR80" s="167"/>
      <c r="CS80" s="167"/>
      <c r="CT80" s="167"/>
      <c r="CU80" s="167"/>
      <c r="CV80" s="167"/>
      <c r="CW80" s="167"/>
      <c r="CX80" s="167"/>
    </row>
    <row r="81" spans="1:102" s="8" customFormat="1" ht="48.75" customHeight="1">
      <c r="A81" s="158"/>
      <c r="B81" s="158"/>
      <c r="C81" s="158"/>
      <c r="D81" s="158"/>
      <c r="E81" s="158"/>
      <c r="F81" s="158"/>
      <c r="G81" s="158"/>
      <c r="H81" s="158"/>
      <c r="I81" s="159" t="s">
        <v>83</v>
      </c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59"/>
      <c r="AA81" s="159"/>
      <c r="AB81" s="159"/>
      <c r="AC81" s="159"/>
      <c r="AD81" s="159"/>
      <c r="AE81" s="159"/>
      <c r="AF81" s="159"/>
      <c r="AG81" s="159"/>
      <c r="AH81" s="159"/>
      <c r="AI81" s="159"/>
      <c r="AJ81" s="159"/>
      <c r="AK81" s="159"/>
      <c r="AL81" s="159"/>
      <c r="AM81" s="159"/>
      <c r="AN81" s="159"/>
      <c r="AO81" s="159"/>
      <c r="AP81" s="159"/>
      <c r="AQ81" s="159"/>
      <c r="AR81" s="159"/>
      <c r="AS81" s="159"/>
      <c r="AT81" s="159"/>
      <c r="AU81" s="159"/>
      <c r="AV81" s="159"/>
      <c r="AW81" s="159"/>
      <c r="AX81" s="159"/>
      <c r="AY81" s="159"/>
      <c r="AZ81" s="159"/>
      <c r="BA81" s="160"/>
      <c r="BB81" s="161" t="s">
        <v>57</v>
      </c>
      <c r="BC81" s="161"/>
      <c r="BD81" s="161"/>
      <c r="BE81" s="161"/>
      <c r="BF81" s="161"/>
      <c r="BG81" s="161"/>
      <c r="BH81" s="161"/>
      <c r="BI81" s="161"/>
      <c r="BJ81" s="161"/>
      <c r="BK81" s="161"/>
      <c r="BL81" s="161"/>
      <c r="BM81" s="161"/>
      <c r="BN81" s="161"/>
      <c r="BO81" s="161"/>
      <c r="BP81" s="161"/>
      <c r="BQ81" s="161"/>
      <c r="BR81" s="161"/>
      <c r="BS81" s="161"/>
      <c r="BT81" s="161"/>
      <c r="BU81" s="167">
        <v>10956.95</v>
      </c>
      <c r="BV81" s="167"/>
      <c r="BW81" s="167"/>
      <c r="BX81" s="167"/>
      <c r="BY81" s="167"/>
      <c r="BZ81" s="167"/>
      <c r="CA81" s="167"/>
      <c r="CB81" s="167"/>
      <c r="CC81" s="167"/>
      <c r="CD81" s="167"/>
      <c r="CE81" s="167"/>
      <c r="CF81" s="167"/>
      <c r="CG81" s="167"/>
      <c r="CH81" s="167"/>
      <c r="CI81" s="167"/>
      <c r="CJ81" s="167">
        <v>10956.95</v>
      </c>
      <c r="CK81" s="167"/>
      <c r="CL81" s="167"/>
      <c r="CM81" s="167"/>
      <c r="CN81" s="167"/>
      <c r="CO81" s="167"/>
      <c r="CP81" s="167"/>
      <c r="CQ81" s="167"/>
      <c r="CR81" s="167"/>
      <c r="CS81" s="167"/>
      <c r="CT81" s="167"/>
      <c r="CU81" s="167"/>
      <c r="CV81" s="167"/>
      <c r="CW81" s="167"/>
      <c r="CX81" s="167"/>
    </row>
    <row r="82" spans="1:102" s="8" customFormat="1" ht="51" customHeight="1">
      <c r="A82" s="158"/>
      <c r="B82" s="158"/>
      <c r="C82" s="158"/>
      <c r="D82" s="158"/>
      <c r="E82" s="158"/>
      <c r="F82" s="158"/>
      <c r="G82" s="158"/>
      <c r="H82" s="158"/>
      <c r="I82" s="159" t="s">
        <v>84</v>
      </c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59"/>
      <c r="X82" s="159"/>
      <c r="Y82" s="159"/>
      <c r="Z82" s="159"/>
      <c r="AA82" s="159"/>
      <c r="AB82" s="159"/>
      <c r="AC82" s="159"/>
      <c r="AD82" s="159"/>
      <c r="AE82" s="159"/>
      <c r="AF82" s="159"/>
      <c r="AG82" s="159"/>
      <c r="AH82" s="159"/>
      <c r="AI82" s="159"/>
      <c r="AJ82" s="159"/>
      <c r="AK82" s="159"/>
      <c r="AL82" s="159"/>
      <c r="AM82" s="159"/>
      <c r="AN82" s="159"/>
      <c r="AO82" s="159"/>
      <c r="AP82" s="159"/>
      <c r="AQ82" s="159"/>
      <c r="AR82" s="159"/>
      <c r="AS82" s="159"/>
      <c r="AT82" s="159"/>
      <c r="AU82" s="159"/>
      <c r="AV82" s="159"/>
      <c r="AW82" s="159"/>
      <c r="AX82" s="159"/>
      <c r="AY82" s="159"/>
      <c r="AZ82" s="159"/>
      <c r="BA82" s="160"/>
      <c r="BB82" s="161" t="s">
        <v>57</v>
      </c>
      <c r="BC82" s="161"/>
      <c r="BD82" s="161"/>
      <c r="BE82" s="161"/>
      <c r="BF82" s="161"/>
      <c r="BG82" s="161"/>
      <c r="BH82" s="161"/>
      <c r="BI82" s="161"/>
      <c r="BJ82" s="161"/>
      <c r="BK82" s="161"/>
      <c r="BL82" s="161"/>
      <c r="BM82" s="161"/>
      <c r="BN82" s="161"/>
      <c r="BO82" s="161"/>
      <c r="BP82" s="161"/>
      <c r="BQ82" s="161"/>
      <c r="BR82" s="161"/>
      <c r="BS82" s="161"/>
      <c r="BT82" s="161"/>
      <c r="BU82" s="167">
        <v>51753.44</v>
      </c>
      <c r="BV82" s="167"/>
      <c r="BW82" s="167"/>
      <c r="BX82" s="167"/>
      <c r="BY82" s="167"/>
      <c r="BZ82" s="167"/>
      <c r="CA82" s="167"/>
      <c r="CB82" s="167"/>
      <c r="CC82" s="167"/>
      <c r="CD82" s="167"/>
      <c r="CE82" s="167"/>
      <c r="CF82" s="167"/>
      <c r="CG82" s="167"/>
      <c r="CH82" s="167"/>
      <c r="CI82" s="167"/>
      <c r="CJ82" s="167">
        <v>51753.44</v>
      </c>
      <c r="CK82" s="167"/>
      <c r="CL82" s="167"/>
      <c r="CM82" s="167"/>
      <c r="CN82" s="167"/>
      <c r="CO82" s="167"/>
      <c r="CP82" s="167"/>
      <c r="CQ82" s="167"/>
      <c r="CR82" s="167"/>
      <c r="CS82" s="167"/>
      <c r="CT82" s="167"/>
      <c r="CU82" s="167"/>
      <c r="CV82" s="167"/>
      <c r="CW82" s="167"/>
      <c r="CX82" s="167"/>
    </row>
    <row r="83" spans="1:102" s="8" customFormat="1" ht="34.5" customHeight="1">
      <c r="A83" s="158"/>
      <c r="B83" s="158"/>
      <c r="C83" s="158"/>
      <c r="D83" s="158"/>
      <c r="E83" s="158"/>
      <c r="F83" s="158"/>
      <c r="G83" s="158"/>
      <c r="H83" s="158"/>
      <c r="I83" s="159" t="s">
        <v>85</v>
      </c>
      <c r="J83" s="159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59"/>
      <c r="W83" s="159"/>
      <c r="X83" s="159"/>
      <c r="Y83" s="159"/>
      <c r="Z83" s="159"/>
      <c r="AA83" s="159"/>
      <c r="AB83" s="159"/>
      <c r="AC83" s="159"/>
      <c r="AD83" s="159"/>
      <c r="AE83" s="159"/>
      <c r="AF83" s="159"/>
      <c r="AG83" s="159"/>
      <c r="AH83" s="159"/>
      <c r="AI83" s="159"/>
      <c r="AJ83" s="159"/>
      <c r="AK83" s="159"/>
      <c r="AL83" s="159"/>
      <c r="AM83" s="159"/>
      <c r="AN83" s="159"/>
      <c r="AO83" s="159"/>
      <c r="AP83" s="159"/>
      <c r="AQ83" s="159"/>
      <c r="AR83" s="159"/>
      <c r="AS83" s="159"/>
      <c r="AT83" s="159"/>
      <c r="AU83" s="159"/>
      <c r="AV83" s="159"/>
      <c r="AW83" s="159"/>
      <c r="AX83" s="159"/>
      <c r="AY83" s="159"/>
      <c r="AZ83" s="159"/>
      <c r="BA83" s="160"/>
      <c r="BB83" s="161" t="s">
        <v>57</v>
      </c>
      <c r="BC83" s="161"/>
      <c r="BD83" s="161"/>
      <c r="BE83" s="161"/>
      <c r="BF83" s="161"/>
      <c r="BG83" s="161"/>
      <c r="BH83" s="161"/>
      <c r="BI83" s="161"/>
      <c r="BJ83" s="161"/>
      <c r="BK83" s="161"/>
      <c r="BL83" s="161"/>
      <c r="BM83" s="161"/>
      <c r="BN83" s="161"/>
      <c r="BO83" s="161"/>
      <c r="BP83" s="161"/>
      <c r="BQ83" s="161"/>
      <c r="BR83" s="161"/>
      <c r="BS83" s="161"/>
      <c r="BT83" s="161"/>
      <c r="BU83" s="167">
        <v>20384.31</v>
      </c>
      <c r="BV83" s="167"/>
      <c r="BW83" s="167"/>
      <c r="BX83" s="167"/>
      <c r="BY83" s="167"/>
      <c r="BZ83" s="167"/>
      <c r="CA83" s="167"/>
      <c r="CB83" s="167"/>
      <c r="CC83" s="167"/>
      <c r="CD83" s="167"/>
      <c r="CE83" s="167"/>
      <c r="CF83" s="167"/>
      <c r="CG83" s="167"/>
      <c r="CH83" s="167"/>
      <c r="CI83" s="167"/>
      <c r="CJ83" s="167">
        <v>20384.31</v>
      </c>
      <c r="CK83" s="167"/>
      <c r="CL83" s="167"/>
      <c r="CM83" s="167"/>
      <c r="CN83" s="167"/>
      <c r="CO83" s="167"/>
      <c r="CP83" s="167"/>
      <c r="CQ83" s="167"/>
      <c r="CR83" s="167"/>
      <c r="CS83" s="167"/>
      <c r="CT83" s="167"/>
      <c r="CU83" s="167"/>
      <c r="CV83" s="167"/>
      <c r="CW83" s="167"/>
      <c r="CX83" s="167"/>
    </row>
    <row r="84" spans="1:102" s="8" customFormat="1" ht="49.5" customHeight="1">
      <c r="A84" s="158"/>
      <c r="B84" s="158"/>
      <c r="C84" s="158"/>
      <c r="D84" s="158"/>
      <c r="E84" s="158"/>
      <c r="F84" s="158"/>
      <c r="G84" s="158"/>
      <c r="H84" s="158"/>
      <c r="I84" s="159" t="s">
        <v>87</v>
      </c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9"/>
      <c r="AF84" s="159"/>
      <c r="AG84" s="159"/>
      <c r="AH84" s="159"/>
      <c r="AI84" s="159"/>
      <c r="AJ84" s="159"/>
      <c r="AK84" s="159"/>
      <c r="AL84" s="159"/>
      <c r="AM84" s="159"/>
      <c r="AN84" s="159"/>
      <c r="AO84" s="159"/>
      <c r="AP84" s="159"/>
      <c r="AQ84" s="159"/>
      <c r="AR84" s="159"/>
      <c r="AS84" s="159"/>
      <c r="AT84" s="159"/>
      <c r="AU84" s="159"/>
      <c r="AV84" s="159"/>
      <c r="AW84" s="159"/>
      <c r="AX84" s="159"/>
      <c r="AY84" s="159"/>
      <c r="AZ84" s="159"/>
      <c r="BA84" s="160"/>
      <c r="BB84" s="161"/>
      <c r="BC84" s="161"/>
      <c r="BD84" s="161"/>
      <c r="BE84" s="161"/>
      <c r="BF84" s="161"/>
      <c r="BG84" s="161"/>
      <c r="BH84" s="161"/>
      <c r="BI84" s="161"/>
      <c r="BJ84" s="161"/>
      <c r="BK84" s="161"/>
      <c r="BL84" s="161"/>
      <c r="BM84" s="161"/>
      <c r="BN84" s="161"/>
      <c r="BO84" s="161"/>
      <c r="BP84" s="161"/>
      <c r="BQ84" s="161"/>
      <c r="BR84" s="161"/>
      <c r="BS84" s="161"/>
      <c r="BT84" s="161"/>
      <c r="BU84" s="167"/>
      <c r="BV84" s="167"/>
      <c r="BW84" s="167"/>
      <c r="BX84" s="167"/>
      <c r="BY84" s="167"/>
      <c r="BZ84" s="167"/>
      <c r="CA84" s="167"/>
      <c r="CB84" s="167"/>
      <c r="CC84" s="167"/>
      <c r="CD84" s="167"/>
      <c r="CE84" s="167"/>
      <c r="CF84" s="167"/>
      <c r="CG84" s="167"/>
      <c r="CH84" s="167"/>
      <c r="CI84" s="167"/>
      <c r="CJ84" s="167"/>
      <c r="CK84" s="167"/>
      <c r="CL84" s="167"/>
      <c r="CM84" s="167"/>
      <c r="CN84" s="167"/>
      <c r="CO84" s="167"/>
      <c r="CP84" s="167"/>
      <c r="CQ84" s="167"/>
      <c r="CR84" s="167"/>
      <c r="CS84" s="167"/>
      <c r="CT84" s="167"/>
      <c r="CU84" s="167"/>
      <c r="CV84" s="167"/>
      <c r="CW84" s="167"/>
      <c r="CX84" s="167"/>
    </row>
    <row r="85" spans="1:102" s="8" customFormat="1" ht="15.75">
      <c r="A85" s="158"/>
      <c r="B85" s="158"/>
      <c r="C85" s="158"/>
      <c r="D85" s="158"/>
      <c r="E85" s="158"/>
      <c r="F85" s="158"/>
      <c r="G85" s="158"/>
      <c r="H85" s="158"/>
      <c r="I85" s="175" t="s">
        <v>86</v>
      </c>
      <c r="J85" s="175"/>
      <c r="K85" s="175"/>
      <c r="L85" s="175"/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  <c r="AF85" s="175"/>
      <c r="AG85" s="175"/>
      <c r="AH85" s="175"/>
      <c r="AI85" s="175"/>
      <c r="AJ85" s="175"/>
      <c r="AK85" s="175"/>
      <c r="AL85" s="175"/>
      <c r="AM85" s="175"/>
      <c r="AN85" s="175"/>
      <c r="AO85" s="175"/>
      <c r="AP85" s="175"/>
      <c r="AQ85" s="175"/>
      <c r="AR85" s="175"/>
      <c r="AS85" s="175"/>
      <c r="AT85" s="175"/>
      <c r="AU85" s="175"/>
      <c r="AV85" s="175"/>
      <c r="AW85" s="175"/>
      <c r="AX85" s="175"/>
      <c r="AY85" s="175"/>
      <c r="AZ85" s="175"/>
      <c r="BA85" s="176"/>
      <c r="BB85" s="161"/>
      <c r="BC85" s="161"/>
      <c r="BD85" s="161"/>
      <c r="BE85" s="161"/>
      <c r="BF85" s="161"/>
      <c r="BG85" s="161"/>
      <c r="BH85" s="161"/>
      <c r="BI85" s="161"/>
      <c r="BJ85" s="161"/>
      <c r="BK85" s="161"/>
      <c r="BL85" s="161"/>
      <c r="BM85" s="161"/>
      <c r="BN85" s="161"/>
      <c r="BO85" s="161"/>
      <c r="BP85" s="161"/>
      <c r="BQ85" s="161"/>
      <c r="BR85" s="161"/>
      <c r="BS85" s="161"/>
      <c r="BT85" s="161"/>
      <c r="BU85" s="167"/>
      <c r="BV85" s="167"/>
      <c r="BW85" s="167"/>
      <c r="BX85" s="167"/>
      <c r="BY85" s="167"/>
      <c r="BZ85" s="167"/>
      <c r="CA85" s="167"/>
      <c r="CB85" s="167"/>
      <c r="CC85" s="167"/>
      <c r="CD85" s="167"/>
      <c r="CE85" s="167"/>
      <c r="CF85" s="167"/>
      <c r="CG85" s="167"/>
      <c r="CH85" s="167"/>
      <c r="CI85" s="167"/>
      <c r="CJ85" s="167"/>
      <c r="CK85" s="167"/>
      <c r="CL85" s="167"/>
      <c r="CM85" s="167"/>
      <c r="CN85" s="167"/>
      <c r="CO85" s="167"/>
      <c r="CP85" s="167"/>
      <c r="CQ85" s="167"/>
      <c r="CR85" s="167"/>
      <c r="CS85" s="167"/>
      <c r="CT85" s="167"/>
      <c r="CU85" s="167"/>
      <c r="CV85" s="167"/>
      <c r="CW85" s="167"/>
      <c r="CX85" s="167"/>
    </row>
    <row r="86" spans="1:102" s="8" customFormat="1" ht="15.75">
      <c r="A86" s="158"/>
      <c r="B86" s="158"/>
      <c r="C86" s="158"/>
      <c r="D86" s="158"/>
      <c r="E86" s="158"/>
      <c r="F86" s="158"/>
      <c r="G86" s="158"/>
      <c r="H86" s="158"/>
      <c r="I86" s="177" t="s">
        <v>88</v>
      </c>
      <c r="J86" s="177"/>
      <c r="K86" s="177"/>
      <c r="L86" s="177"/>
      <c r="M86" s="177"/>
      <c r="N86" s="177"/>
      <c r="O86" s="177"/>
      <c r="P86" s="177"/>
      <c r="Q86" s="177"/>
      <c r="R86" s="177"/>
      <c r="S86" s="177"/>
      <c r="T86" s="177"/>
      <c r="U86" s="177"/>
      <c r="V86" s="177"/>
      <c r="W86" s="177"/>
      <c r="X86" s="177"/>
      <c r="Y86" s="177"/>
      <c r="Z86" s="177"/>
      <c r="AA86" s="177"/>
      <c r="AB86" s="177"/>
      <c r="AC86" s="177"/>
      <c r="AD86" s="177"/>
      <c r="AE86" s="177"/>
      <c r="AF86" s="177"/>
      <c r="AG86" s="177"/>
      <c r="AH86" s="177"/>
      <c r="AI86" s="177"/>
      <c r="AJ86" s="177"/>
      <c r="AK86" s="177"/>
      <c r="AL86" s="177"/>
      <c r="AM86" s="177"/>
      <c r="AN86" s="177"/>
      <c r="AO86" s="177"/>
      <c r="AP86" s="177"/>
      <c r="AQ86" s="177"/>
      <c r="AR86" s="177"/>
      <c r="AS86" s="177"/>
      <c r="AT86" s="177"/>
      <c r="AU86" s="177"/>
      <c r="AV86" s="177"/>
      <c r="AW86" s="177"/>
      <c r="AX86" s="177"/>
      <c r="AY86" s="177"/>
      <c r="AZ86" s="177"/>
      <c r="BA86" s="178"/>
      <c r="BB86" s="161" t="s">
        <v>57</v>
      </c>
      <c r="BC86" s="161"/>
      <c r="BD86" s="161"/>
      <c r="BE86" s="161"/>
      <c r="BF86" s="161"/>
      <c r="BG86" s="161"/>
      <c r="BH86" s="161"/>
      <c r="BI86" s="161"/>
      <c r="BJ86" s="161"/>
      <c r="BK86" s="161"/>
      <c r="BL86" s="161"/>
      <c r="BM86" s="161"/>
      <c r="BN86" s="161"/>
      <c r="BO86" s="161"/>
      <c r="BP86" s="161"/>
      <c r="BQ86" s="161"/>
      <c r="BR86" s="161"/>
      <c r="BS86" s="161"/>
      <c r="BT86" s="161"/>
      <c r="BU86" s="167">
        <v>51550</v>
      </c>
      <c r="BV86" s="167"/>
      <c r="BW86" s="167"/>
      <c r="BX86" s="167"/>
      <c r="BY86" s="167"/>
      <c r="BZ86" s="167"/>
      <c r="CA86" s="167"/>
      <c r="CB86" s="167"/>
      <c r="CC86" s="167"/>
      <c r="CD86" s="167"/>
      <c r="CE86" s="167"/>
      <c r="CF86" s="167"/>
      <c r="CG86" s="167"/>
      <c r="CH86" s="167"/>
      <c r="CI86" s="167"/>
      <c r="CJ86" s="167">
        <v>51550</v>
      </c>
      <c r="CK86" s="167"/>
      <c r="CL86" s="167"/>
      <c r="CM86" s="167"/>
      <c r="CN86" s="167"/>
      <c r="CO86" s="167"/>
      <c r="CP86" s="167"/>
      <c r="CQ86" s="167"/>
      <c r="CR86" s="167"/>
      <c r="CS86" s="167"/>
      <c r="CT86" s="167"/>
      <c r="CU86" s="167"/>
      <c r="CV86" s="167"/>
      <c r="CW86" s="167"/>
      <c r="CX86" s="167"/>
    </row>
    <row r="87" spans="1:102" s="8" customFormat="1" ht="15.75">
      <c r="A87" s="158"/>
      <c r="B87" s="158"/>
      <c r="C87" s="158"/>
      <c r="D87" s="158"/>
      <c r="E87" s="158"/>
      <c r="F87" s="158"/>
      <c r="G87" s="158"/>
      <c r="H87" s="158"/>
      <c r="I87" s="177" t="s">
        <v>89</v>
      </c>
      <c r="J87" s="177"/>
      <c r="K87" s="177"/>
      <c r="L87" s="177"/>
      <c r="M87" s="177"/>
      <c r="N87" s="177"/>
      <c r="O87" s="177"/>
      <c r="P87" s="177"/>
      <c r="Q87" s="177"/>
      <c r="R87" s="177"/>
      <c r="S87" s="177"/>
      <c r="T87" s="177"/>
      <c r="U87" s="177"/>
      <c r="V87" s="177"/>
      <c r="W87" s="177"/>
      <c r="X87" s="177"/>
      <c r="Y87" s="177"/>
      <c r="Z87" s="177"/>
      <c r="AA87" s="177"/>
      <c r="AB87" s="177"/>
      <c r="AC87" s="177"/>
      <c r="AD87" s="177"/>
      <c r="AE87" s="177"/>
      <c r="AF87" s="177"/>
      <c r="AG87" s="177"/>
      <c r="AH87" s="177"/>
      <c r="AI87" s="177"/>
      <c r="AJ87" s="177"/>
      <c r="AK87" s="177"/>
      <c r="AL87" s="177"/>
      <c r="AM87" s="177"/>
      <c r="AN87" s="177"/>
      <c r="AO87" s="177"/>
      <c r="AP87" s="177"/>
      <c r="AQ87" s="177"/>
      <c r="AR87" s="177"/>
      <c r="AS87" s="177"/>
      <c r="AT87" s="177"/>
      <c r="AU87" s="177"/>
      <c r="AV87" s="177"/>
      <c r="AW87" s="177"/>
      <c r="AX87" s="177"/>
      <c r="AY87" s="177"/>
      <c r="AZ87" s="177"/>
      <c r="BA87" s="178"/>
      <c r="BB87" s="179" t="s">
        <v>57</v>
      </c>
      <c r="BC87" s="179"/>
      <c r="BD87" s="179"/>
      <c r="BE87" s="179"/>
      <c r="BF87" s="179"/>
      <c r="BG87" s="179"/>
      <c r="BH87" s="179"/>
      <c r="BI87" s="179"/>
      <c r="BJ87" s="179"/>
      <c r="BK87" s="179"/>
      <c r="BL87" s="179"/>
      <c r="BM87" s="179"/>
      <c r="BN87" s="179"/>
      <c r="BO87" s="179"/>
      <c r="BP87" s="179"/>
      <c r="BQ87" s="179"/>
      <c r="BR87" s="179"/>
      <c r="BS87" s="179"/>
      <c r="BT87" s="179"/>
      <c r="BU87" s="181">
        <v>20250</v>
      </c>
      <c r="BV87" s="182"/>
      <c r="BW87" s="182"/>
      <c r="BX87" s="182"/>
      <c r="BY87" s="182"/>
      <c r="BZ87" s="182"/>
      <c r="CA87" s="182"/>
      <c r="CB87" s="182"/>
      <c r="CC87" s="182"/>
      <c r="CD87" s="182"/>
      <c r="CE87" s="182"/>
      <c r="CF87" s="182"/>
      <c r="CG87" s="182"/>
      <c r="CH87" s="182"/>
      <c r="CI87" s="183"/>
      <c r="CJ87" s="181">
        <v>20250</v>
      </c>
      <c r="CK87" s="182"/>
      <c r="CL87" s="182"/>
      <c r="CM87" s="182"/>
      <c r="CN87" s="182"/>
      <c r="CO87" s="182"/>
      <c r="CP87" s="182"/>
      <c r="CQ87" s="182"/>
      <c r="CR87" s="182"/>
      <c r="CS87" s="182"/>
      <c r="CT87" s="182"/>
      <c r="CU87" s="182"/>
      <c r="CV87" s="182"/>
      <c r="CW87" s="182"/>
      <c r="CX87" s="183"/>
    </row>
    <row r="88" spans="1:102" s="8" customFormat="1" ht="15.75">
      <c r="A88" s="158"/>
      <c r="B88" s="158"/>
      <c r="C88" s="158"/>
      <c r="D88" s="158"/>
      <c r="E88" s="158"/>
      <c r="F88" s="158"/>
      <c r="G88" s="158"/>
      <c r="H88" s="158"/>
      <c r="I88" s="177" t="s">
        <v>90</v>
      </c>
      <c r="J88" s="177"/>
      <c r="K88" s="177"/>
      <c r="L88" s="177"/>
      <c r="M88" s="177"/>
      <c r="N88" s="177"/>
      <c r="O88" s="177"/>
      <c r="P88" s="177"/>
      <c r="Q88" s="177"/>
      <c r="R88" s="177"/>
      <c r="S88" s="177"/>
      <c r="T88" s="177"/>
      <c r="U88" s="177"/>
      <c r="V88" s="177"/>
      <c r="W88" s="177"/>
      <c r="X88" s="177"/>
      <c r="Y88" s="177"/>
      <c r="Z88" s="177"/>
      <c r="AA88" s="177"/>
      <c r="AB88" s="177"/>
      <c r="AC88" s="177"/>
      <c r="AD88" s="177"/>
      <c r="AE88" s="177"/>
      <c r="AF88" s="177"/>
      <c r="AG88" s="177"/>
      <c r="AH88" s="177"/>
      <c r="AI88" s="177"/>
      <c r="AJ88" s="177"/>
      <c r="AK88" s="177"/>
      <c r="AL88" s="177"/>
      <c r="AM88" s="177"/>
      <c r="AN88" s="177"/>
      <c r="AO88" s="177"/>
      <c r="AP88" s="177"/>
      <c r="AQ88" s="177"/>
      <c r="AR88" s="177"/>
      <c r="AS88" s="177"/>
      <c r="AT88" s="177"/>
      <c r="AU88" s="177"/>
      <c r="AV88" s="177"/>
      <c r="AW88" s="177"/>
      <c r="AX88" s="177"/>
      <c r="AY88" s="177"/>
      <c r="AZ88" s="177"/>
      <c r="BA88" s="178"/>
      <c r="BB88" s="179" t="s">
        <v>57</v>
      </c>
      <c r="BC88" s="179"/>
      <c r="BD88" s="179"/>
      <c r="BE88" s="179"/>
      <c r="BF88" s="179"/>
      <c r="BG88" s="179"/>
      <c r="BH88" s="179"/>
      <c r="BI88" s="179"/>
      <c r="BJ88" s="179"/>
      <c r="BK88" s="179"/>
      <c r="BL88" s="179"/>
      <c r="BM88" s="179"/>
      <c r="BN88" s="179"/>
      <c r="BO88" s="179"/>
      <c r="BP88" s="179"/>
      <c r="BQ88" s="179"/>
      <c r="BR88" s="179"/>
      <c r="BS88" s="179"/>
      <c r="BT88" s="179"/>
      <c r="BU88" s="180">
        <v>13030</v>
      </c>
      <c r="BV88" s="180"/>
      <c r="BW88" s="180"/>
      <c r="BX88" s="180"/>
      <c r="BY88" s="180"/>
      <c r="BZ88" s="180"/>
      <c r="CA88" s="180"/>
      <c r="CB88" s="180"/>
      <c r="CC88" s="180"/>
      <c r="CD88" s="180"/>
      <c r="CE88" s="180"/>
      <c r="CF88" s="180"/>
      <c r="CG88" s="180"/>
      <c r="CH88" s="180"/>
      <c r="CI88" s="180"/>
      <c r="CJ88" s="180">
        <v>13030</v>
      </c>
      <c r="CK88" s="180"/>
      <c r="CL88" s="180"/>
      <c r="CM88" s="180"/>
      <c r="CN88" s="180"/>
      <c r="CO88" s="180"/>
      <c r="CP88" s="180"/>
      <c r="CQ88" s="180"/>
      <c r="CR88" s="180"/>
      <c r="CS88" s="180"/>
      <c r="CT88" s="180"/>
      <c r="CU88" s="180"/>
      <c r="CV88" s="180"/>
      <c r="CW88" s="180"/>
      <c r="CX88" s="180"/>
    </row>
    <row r="89" spans="1:102" s="8" customFormat="1" ht="15.75">
      <c r="A89" s="158"/>
      <c r="B89" s="158"/>
      <c r="C89" s="158"/>
      <c r="D89" s="158"/>
      <c r="E89" s="158"/>
      <c r="F89" s="158"/>
      <c r="G89" s="158"/>
      <c r="H89" s="158"/>
      <c r="I89" s="177" t="s">
        <v>91</v>
      </c>
      <c r="J89" s="177"/>
      <c r="K89" s="177"/>
      <c r="L89" s="177"/>
      <c r="M89" s="177"/>
      <c r="N89" s="177"/>
      <c r="O89" s="177"/>
      <c r="P89" s="177"/>
      <c r="Q89" s="177"/>
      <c r="R89" s="177"/>
      <c r="S89" s="177"/>
      <c r="T89" s="177"/>
      <c r="U89" s="177"/>
      <c r="V89" s="177"/>
      <c r="W89" s="177"/>
      <c r="X89" s="177"/>
      <c r="Y89" s="177"/>
      <c r="Z89" s="177"/>
      <c r="AA89" s="177"/>
      <c r="AB89" s="177"/>
      <c r="AC89" s="177"/>
      <c r="AD89" s="177"/>
      <c r="AE89" s="177"/>
      <c r="AF89" s="177"/>
      <c r="AG89" s="177"/>
      <c r="AH89" s="177"/>
      <c r="AI89" s="177"/>
      <c r="AJ89" s="177"/>
      <c r="AK89" s="177"/>
      <c r="AL89" s="177"/>
      <c r="AM89" s="177"/>
      <c r="AN89" s="177"/>
      <c r="AO89" s="177"/>
      <c r="AP89" s="177"/>
      <c r="AQ89" s="177"/>
      <c r="AR89" s="177"/>
      <c r="AS89" s="177"/>
      <c r="AT89" s="177"/>
      <c r="AU89" s="177"/>
      <c r="AV89" s="177"/>
      <c r="AW89" s="177"/>
      <c r="AX89" s="177"/>
      <c r="AY89" s="177"/>
      <c r="AZ89" s="177"/>
      <c r="BA89" s="178"/>
      <c r="BB89" s="179" t="s">
        <v>57</v>
      </c>
      <c r="BC89" s="179"/>
      <c r="BD89" s="179"/>
      <c r="BE89" s="179"/>
      <c r="BF89" s="179"/>
      <c r="BG89" s="179"/>
      <c r="BH89" s="179"/>
      <c r="BI89" s="179"/>
      <c r="BJ89" s="179"/>
      <c r="BK89" s="179"/>
      <c r="BL89" s="179"/>
      <c r="BM89" s="179"/>
      <c r="BN89" s="179"/>
      <c r="BO89" s="179"/>
      <c r="BP89" s="179"/>
      <c r="BQ89" s="179"/>
      <c r="BR89" s="179"/>
      <c r="BS89" s="179"/>
      <c r="BT89" s="179"/>
      <c r="BU89" s="180">
        <v>19100</v>
      </c>
      <c r="BV89" s="180"/>
      <c r="BW89" s="180"/>
      <c r="BX89" s="180"/>
      <c r="BY89" s="180"/>
      <c r="BZ89" s="180"/>
      <c r="CA89" s="180"/>
      <c r="CB89" s="180"/>
      <c r="CC89" s="180"/>
      <c r="CD89" s="180"/>
      <c r="CE89" s="180"/>
      <c r="CF89" s="180"/>
      <c r="CG89" s="180"/>
      <c r="CH89" s="180"/>
      <c r="CI89" s="180"/>
      <c r="CJ89" s="180">
        <v>19100</v>
      </c>
      <c r="CK89" s="180"/>
      <c r="CL89" s="180"/>
      <c r="CM89" s="180"/>
      <c r="CN89" s="180"/>
      <c r="CO89" s="180"/>
      <c r="CP89" s="180"/>
      <c r="CQ89" s="180"/>
      <c r="CR89" s="180"/>
      <c r="CS89" s="180"/>
      <c r="CT89" s="180"/>
      <c r="CU89" s="180"/>
      <c r="CV89" s="180"/>
      <c r="CW89" s="180"/>
      <c r="CX89" s="180"/>
    </row>
    <row r="90" spans="1:102" s="8" customFormat="1" ht="15.75">
      <c r="A90" s="158"/>
      <c r="B90" s="158"/>
      <c r="C90" s="158"/>
      <c r="D90" s="158"/>
      <c r="E90" s="158"/>
      <c r="F90" s="158"/>
      <c r="G90" s="158"/>
      <c r="H90" s="158"/>
      <c r="I90" s="177" t="s">
        <v>92</v>
      </c>
      <c r="J90" s="177"/>
      <c r="K90" s="177"/>
      <c r="L90" s="177"/>
      <c r="M90" s="177"/>
      <c r="N90" s="177"/>
      <c r="O90" s="177"/>
      <c r="P90" s="177"/>
      <c r="Q90" s="177"/>
      <c r="R90" s="177"/>
      <c r="S90" s="177"/>
      <c r="T90" s="177"/>
      <c r="U90" s="177"/>
      <c r="V90" s="177"/>
      <c r="W90" s="177"/>
      <c r="X90" s="177"/>
      <c r="Y90" s="177"/>
      <c r="Z90" s="177"/>
      <c r="AA90" s="177"/>
      <c r="AB90" s="177"/>
      <c r="AC90" s="177"/>
      <c r="AD90" s="177"/>
      <c r="AE90" s="177"/>
      <c r="AF90" s="177"/>
      <c r="AG90" s="177"/>
      <c r="AH90" s="177"/>
      <c r="AI90" s="177"/>
      <c r="AJ90" s="177"/>
      <c r="AK90" s="177"/>
      <c r="AL90" s="177"/>
      <c r="AM90" s="177"/>
      <c r="AN90" s="177"/>
      <c r="AO90" s="177"/>
      <c r="AP90" s="177"/>
      <c r="AQ90" s="177"/>
      <c r="AR90" s="177"/>
      <c r="AS90" s="177"/>
      <c r="AT90" s="177"/>
      <c r="AU90" s="177"/>
      <c r="AV90" s="177"/>
      <c r="AW90" s="177"/>
      <c r="AX90" s="177"/>
      <c r="AY90" s="177"/>
      <c r="AZ90" s="177"/>
      <c r="BA90" s="178"/>
      <c r="BB90" s="179" t="s">
        <v>57</v>
      </c>
      <c r="BC90" s="179"/>
      <c r="BD90" s="179"/>
      <c r="BE90" s="179"/>
      <c r="BF90" s="179"/>
      <c r="BG90" s="179"/>
      <c r="BH90" s="179"/>
      <c r="BI90" s="179"/>
      <c r="BJ90" s="179"/>
      <c r="BK90" s="179"/>
      <c r="BL90" s="179"/>
      <c r="BM90" s="179"/>
      <c r="BN90" s="179"/>
      <c r="BO90" s="179"/>
      <c r="BP90" s="179"/>
      <c r="BQ90" s="179"/>
      <c r="BR90" s="179"/>
      <c r="BS90" s="179"/>
      <c r="BT90" s="179"/>
      <c r="BU90" s="180">
        <v>12660</v>
      </c>
      <c r="BV90" s="180"/>
      <c r="BW90" s="180"/>
      <c r="BX90" s="180"/>
      <c r="BY90" s="180"/>
      <c r="BZ90" s="180"/>
      <c r="CA90" s="180"/>
      <c r="CB90" s="180"/>
      <c r="CC90" s="180"/>
      <c r="CD90" s="180"/>
      <c r="CE90" s="180"/>
      <c r="CF90" s="180"/>
      <c r="CG90" s="180"/>
      <c r="CH90" s="180"/>
      <c r="CI90" s="180"/>
      <c r="CJ90" s="180">
        <v>12660</v>
      </c>
      <c r="CK90" s="180"/>
      <c r="CL90" s="180"/>
      <c r="CM90" s="180"/>
      <c r="CN90" s="180"/>
      <c r="CO90" s="180"/>
      <c r="CP90" s="180"/>
      <c r="CQ90" s="180"/>
      <c r="CR90" s="180"/>
      <c r="CS90" s="180"/>
      <c r="CT90" s="180"/>
      <c r="CU90" s="180"/>
      <c r="CV90" s="180"/>
      <c r="CW90" s="180"/>
      <c r="CX90" s="180"/>
    </row>
    <row r="91" spans="1:102" s="8" customFormat="1" ht="15.75">
      <c r="A91" s="158"/>
      <c r="B91" s="158"/>
      <c r="C91" s="158"/>
      <c r="D91" s="158"/>
      <c r="E91" s="158"/>
      <c r="F91" s="158"/>
      <c r="G91" s="158"/>
      <c r="H91" s="158"/>
      <c r="I91" s="170" t="s">
        <v>93</v>
      </c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70"/>
      <c r="U91" s="170"/>
      <c r="V91" s="170"/>
      <c r="W91" s="170"/>
      <c r="X91" s="170"/>
      <c r="Y91" s="170"/>
      <c r="Z91" s="170"/>
      <c r="AA91" s="170"/>
      <c r="AB91" s="170"/>
      <c r="AC91" s="170"/>
      <c r="AD91" s="170"/>
      <c r="AE91" s="170"/>
      <c r="AF91" s="170"/>
      <c r="AG91" s="170"/>
      <c r="AH91" s="170"/>
      <c r="AI91" s="170"/>
      <c r="AJ91" s="170"/>
      <c r="AK91" s="170"/>
      <c r="AL91" s="170"/>
      <c r="AM91" s="170"/>
      <c r="AN91" s="170"/>
      <c r="AO91" s="170"/>
      <c r="AP91" s="170"/>
      <c r="AQ91" s="170"/>
      <c r="AR91" s="170"/>
      <c r="AS91" s="170"/>
      <c r="AT91" s="170"/>
      <c r="AU91" s="170"/>
      <c r="AV91" s="170"/>
      <c r="AW91" s="170"/>
      <c r="AX91" s="170"/>
      <c r="AY91" s="170"/>
      <c r="AZ91" s="170"/>
      <c r="BA91" s="171"/>
      <c r="BB91" s="179" t="s">
        <v>57</v>
      </c>
      <c r="BC91" s="179"/>
      <c r="BD91" s="179"/>
      <c r="BE91" s="179"/>
      <c r="BF91" s="179"/>
      <c r="BG91" s="179"/>
      <c r="BH91" s="179"/>
      <c r="BI91" s="179"/>
      <c r="BJ91" s="179"/>
      <c r="BK91" s="179"/>
      <c r="BL91" s="179"/>
      <c r="BM91" s="179"/>
      <c r="BN91" s="179"/>
      <c r="BO91" s="179"/>
      <c r="BP91" s="179"/>
      <c r="BQ91" s="179"/>
      <c r="BR91" s="179"/>
      <c r="BS91" s="179"/>
      <c r="BT91" s="179"/>
      <c r="BU91" s="180">
        <v>9160</v>
      </c>
      <c r="BV91" s="180"/>
      <c r="BW91" s="180"/>
      <c r="BX91" s="180"/>
      <c r="BY91" s="180"/>
      <c r="BZ91" s="180"/>
      <c r="CA91" s="180"/>
      <c r="CB91" s="180"/>
      <c r="CC91" s="180"/>
      <c r="CD91" s="180"/>
      <c r="CE91" s="180"/>
      <c r="CF91" s="180"/>
      <c r="CG91" s="180"/>
      <c r="CH91" s="180"/>
      <c r="CI91" s="180"/>
      <c r="CJ91" s="180">
        <v>9160</v>
      </c>
      <c r="CK91" s="180"/>
      <c r="CL91" s="180"/>
      <c r="CM91" s="180"/>
      <c r="CN91" s="180"/>
      <c r="CO91" s="180"/>
      <c r="CP91" s="180"/>
      <c r="CQ91" s="180"/>
      <c r="CR91" s="180"/>
      <c r="CS91" s="180"/>
      <c r="CT91" s="180"/>
      <c r="CU91" s="180"/>
      <c r="CV91" s="180"/>
      <c r="CW91" s="180"/>
      <c r="CX91" s="180"/>
    </row>
    <row r="92" spans="1:102" s="8" customFormat="1" ht="15.75">
      <c r="A92" s="158"/>
      <c r="B92" s="158"/>
      <c r="C92" s="158"/>
      <c r="D92" s="158"/>
      <c r="E92" s="158"/>
      <c r="F92" s="158"/>
      <c r="G92" s="158"/>
      <c r="H92" s="158"/>
      <c r="I92" s="175" t="s">
        <v>94</v>
      </c>
      <c r="J92" s="175"/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  <c r="X92" s="175"/>
      <c r="Y92" s="175"/>
      <c r="Z92" s="175"/>
      <c r="AA92" s="175"/>
      <c r="AB92" s="175"/>
      <c r="AC92" s="175"/>
      <c r="AD92" s="175"/>
      <c r="AE92" s="175"/>
      <c r="AF92" s="175"/>
      <c r="AG92" s="175"/>
      <c r="AH92" s="175"/>
      <c r="AI92" s="175"/>
      <c r="AJ92" s="175"/>
      <c r="AK92" s="175"/>
      <c r="AL92" s="175"/>
      <c r="AM92" s="175"/>
      <c r="AN92" s="175"/>
      <c r="AO92" s="175"/>
      <c r="AP92" s="175"/>
      <c r="AQ92" s="175"/>
      <c r="AR92" s="175"/>
      <c r="AS92" s="175"/>
      <c r="AT92" s="175"/>
      <c r="AU92" s="175"/>
      <c r="AV92" s="175"/>
      <c r="AW92" s="175"/>
      <c r="AX92" s="175"/>
      <c r="AY92" s="175"/>
      <c r="AZ92" s="175"/>
      <c r="BA92" s="176"/>
      <c r="BB92" s="179"/>
      <c r="BC92" s="179"/>
      <c r="BD92" s="179"/>
      <c r="BE92" s="179"/>
      <c r="BF92" s="179"/>
      <c r="BG92" s="179"/>
      <c r="BH92" s="179"/>
      <c r="BI92" s="179"/>
      <c r="BJ92" s="179"/>
      <c r="BK92" s="179"/>
      <c r="BL92" s="179"/>
      <c r="BM92" s="179"/>
      <c r="BN92" s="179"/>
      <c r="BO92" s="179"/>
      <c r="BP92" s="179"/>
      <c r="BQ92" s="179"/>
      <c r="BR92" s="179"/>
      <c r="BS92" s="179"/>
      <c r="BT92" s="179"/>
      <c r="BU92" s="180"/>
      <c r="BV92" s="180"/>
      <c r="BW92" s="180"/>
      <c r="BX92" s="180"/>
      <c r="BY92" s="180"/>
      <c r="BZ92" s="180"/>
      <c r="CA92" s="180"/>
      <c r="CB92" s="180"/>
      <c r="CC92" s="180"/>
      <c r="CD92" s="180"/>
      <c r="CE92" s="180"/>
      <c r="CF92" s="180"/>
      <c r="CG92" s="180"/>
      <c r="CH92" s="180"/>
      <c r="CI92" s="180"/>
      <c r="CJ92" s="180"/>
      <c r="CK92" s="180"/>
      <c r="CL92" s="180"/>
      <c r="CM92" s="180"/>
      <c r="CN92" s="180"/>
      <c r="CO92" s="180"/>
      <c r="CP92" s="180"/>
      <c r="CQ92" s="180"/>
      <c r="CR92" s="180"/>
      <c r="CS92" s="180"/>
      <c r="CT92" s="180"/>
      <c r="CU92" s="180"/>
      <c r="CV92" s="180"/>
      <c r="CW92" s="180"/>
      <c r="CX92" s="180"/>
    </row>
    <row r="93" spans="1:102" s="8" customFormat="1" ht="15.75">
      <c r="A93" s="158"/>
      <c r="B93" s="158"/>
      <c r="C93" s="158"/>
      <c r="D93" s="158"/>
      <c r="E93" s="158"/>
      <c r="F93" s="158"/>
      <c r="G93" s="158"/>
      <c r="H93" s="158"/>
      <c r="I93" s="177" t="s">
        <v>90</v>
      </c>
      <c r="J93" s="177"/>
      <c r="K93" s="177"/>
      <c r="L93" s="177"/>
      <c r="M93" s="177"/>
      <c r="N93" s="177"/>
      <c r="O93" s="177"/>
      <c r="P93" s="177"/>
      <c r="Q93" s="177"/>
      <c r="R93" s="177"/>
      <c r="S93" s="177"/>
      <c r="T93" s="177"/>
      <c r="U93" s="177"/>
      <c r="V93" s="177"/>
      <c r="W93" s="177"/>
      <c r="X93" s="177"/>
      <c r="Y93" s="177"/>
      <c r="Z93" s="177"/>
      <c r="AA93" s="177"/>
      <c r="AB93" s="177"/>
      <c r="AC93" s="177"/>
      <c r="AD93" s="177"/>
      <c r="AE93" s="177"/>
      <c r="AF93" s="177"/>
      <c r="AG93" s="177"/>
      <c r="AH93" s="177"/>
      <c r="AI93" s="177"/>
      <c r="AJ93" s="177"/>
      <c r="AK93" s="177"/>
      <c r="AL93" s="177"/>
      <c r="AM93" s="177"/>
      <c r="AN93" s="177"/>
      <c r="AO93" s="177"/>
      <c r="AP93" s="177"/>
      <c r="AQ93" s="177"/>
      <c r="AR93" s="177"/>
      <c r="AS93" s="177"/>
      <c r="AT93" s="177"/>
      <c r="AU93" s="177"/>
      <c r="AV93" s="177"/>
      <c r="AW93" s="177"/>
      <c r="AX93" s="177"/>
      <c r="AY93" s="177"/>
      <c r="AZ93" s="177"/>
      <c r="BA93" s="178"/>
      <c r="BB93" s="179" t="s">
        <v>57</v>
      </c>
      <c r="BC93" s="179"/>
      <c r="BD93" s="179"/>
      <c r="BE93" s="179"/>
      <c r="BF93" s="179"/>
      <c r="BG93" s="179"/>
      <c r="BH93" s="179"/>
      <c r="BI93" s="179"/>
      <c r="BJ93" s="179"/>
      <c r="BK93" s="179"/>
      <c r="BL93" s="179"/>
      <c r="BM93" s="179"/>
      <c r="BN93" s="179"/>
      <c r="BO93" s="179"/>
      <c r="BP93" s="179"/>
      <c r="BQ93" s="179"/>
      <c r="BR93" s="179"/>
      <c r="BS93" s="179"/>
      <c r="BT93" s="179"/>
      <c r="BU93" s="180">
        <v>37630</v>
      </c>
      <c r="BV93" s="180"/>
      <c r="BW93" s="180"/>
      <c r="BX93" s="180"/>
      <c r="BY93" s="180"/>
      <c r="BZ93" s="180"/>
      <c r="CA93" s="180"/>
      <c r="CB93" s="180"/>
      <c r="CC93" s="180"/>
      <c r="CD93" s="180"/>
      <c r="CE93" s="180"/>
      <c r="CF93" s="180"/>
      <c r="CG93" s="180"/>
      <c r="CH93" s="180"/>
      <c r="CI93" s="180"/>
      <c r="CJ93" s="180">
        <v>37630</v>
      </c>
      <c r="CK93" s="180"/>
      <c r="CL93" s="180"/>
      <c r="CM93" s="180"/>
      <c r="CN93" s="180"/>
      <c r="CO93" s="180"/>
      <c r="CP93" s="180"/>
      <c r="CQ93" s="180"/>
      <c r="CR93" s="180"/>
      <c r="CS93" s="180"/>
      <c r="CT93" s="180"/>
      <c r="CU93" s="180"/>
      <c r="CV93" s="180"/>
      <c r="CW93" s="180"/>
      <c r="CX93" s="180"/>
    </row>
    <row r="94" spans="1:102" s="8" customFormat="1" ht="15.75">
      <c r="A94" s="158"/>
      <c r="B94" s="158"/>
      <c r="C94" s="158"/>
      <c r="D94" s="158"/>
      <c r="E94" s="158"/>
      <c r="F94" s="158"/>
      <c r="G94" s="158"/>
      <c r="H94" s="158"/>
      <c r="I94" s="177" t="s">
        <v>91</v>
      </c>
      <c r="J94" s="177"/>
      <c r="K94" s="177"/>
      <c r="L94" s="177"/>
      <c r="M94" s="177"/>
      <c r="N94" s="177"/>
      <c r="O94" s="177"/>
      <c r="P94" s="177"/>
      <c r="Q94" s="177"/>
      <c r="R94" s="177"/>
      <c r="S94" s="177"/>
      <c r="T94" s="177"/>
      <c r="U94" s="177"/>
      <c r="V94" s="177"/>
      <c r="W94" s="177"/>
      <c r="X94" s="177"/>
      <c r="Y94" s="177"/>
      <c r="Z94" s="177"/>
      <c r="AA94" s="177"/>
      <c r="AB94" s="177"/>
      <c r="AC94" s="177"/>
      <c r="AD94" s="177"/>
      <c r="AE94" s="177"/>
      <c r="AF94" s="177"/>
      <c r="AG94" s="177"/>
      <c r="AH94" s="177"/>
      <c r="AI94" s="177"/>
      <c r="AJ94" s="177"/>
      <c r="AK94" s="177"/>
      <c r="AL94" s="177"/>
      <c r="AM94" s="177"/>
      <c r="AN94" s="177"/>
      <c r="AO94" s="177"/>
      <c r="AP94" s="177"/>
      <c r="AQ94" s="177"/>
      <c r="AR94" s="177"/>
      <c r="AS94" s="177"/>
      <c r="AT94" s="177"/>
      <c r="AU94" s="177"/>
      <c r="AV94" s="177"/>
      <c r="AW94" s="177"/>
      <c r="AX94" s="177"/>
      <c r="AY94" s="177"/>
      <c r="AZ94" s="177"/>
      <c r="BA94" s="178"/>
      <c r="BB94" s="179" t="s">
        <v>57</v>
      </c>
      <c r="BC94" s="179"/>
      <c r="BD94" s="179"/>
      <c r="BE94" s="179"/>
      <c r="BF94" s="179"/>
      <c r="BG94" s="179"/>
      <c r="BH94" s="179"/>
      <c r="BI94" s="179"/>
      <c r="BJ94" s="179"/>
      <c r="BK94" s="179"/>
      <c r="BL94" s="179"/>
      <c r="BM94" s="179"/>
      <c r="BN94" s="179"/>
      <c r="BO94" s="179"/>
      <c r="BP94" s="179"/>
      <c r="BQ94" s="179"/>
      <c r="BR94" s="179"/>
      <c r="BS94" s="179"/>
      <c r="BT94" s="179"/>
      <c r="BU94" s="180">
        <v>18100</v>
      </c>
      <c r="BV94" s="180"/>
      <c r="BW94" s="180"/>
      <c r="BX94" s="180"/>
      <c r="BY94" s="180"/>
      <c r="BZ94" s="180"/>
      <c r="CA94" s="180"/>
      <c r="CB94" s="180"/>
      <c r="CC94" s="180"/>
      <c r="CD94" s="180"/>
      <c r="CE94" s="180"/>
      <c r="CF94" s="180"/>
      <c r="CG94" s="180"/>
      <c r="CH94" s="180"/>
      <c r="CI94" s="180"/>
      <c r="CJ94" s="180">
        <v>18100</v>
      </c>
      <c r="CK94" s="180"/>
      <c r="CL94" s="180"/>
      <c r="CM94" s="180"/>
      <c r="CN94" s="180"/>
      <c r="CO94" s="180"/>
      <c r="CP94" s="180"/>
      <c r="CQ94" s="180"/>
      <c r="CR94" s="180"/>
      <c r="CS94" s="180"/>
      <c r="CT94" s="180"/>
      <c r="CU94" s="180"/>
      <c r="CV94" s="180"/>
      <c r="CW94" s="180"/>
      <c r="CX94" s="180"/>
    </row>
    <row r="95" spans="1:102" s="8" customFormat="1" ht="15.75">
      <c r="A95" s="158"/>
      <c r="B95" s="158"/>
      <c r="C95" s="158"/>
      <c r="D95" s="158"/>
      <c r="E95" s="158"/>
      <c r="F95" s="158"/>
      <c r="G95" s="158"/>
      <c r="H95" s="158"/>
      <c r="I95" s="177" t="s">
        <v>92</v>
      </c>
      <c r="J95" s="177"/>
      <c r="K95" s="177"/>
      <c r="L95" s="177"/>
      <c r="M95" s="177"/>
      <c r="N95" s="177"/>
      <c r="O95" s="177"/>
      <c r="P95" s="177"/>
      <c r="Q95" s="177"/>
      <c r="R95" s="177"/>
      <c r="S95" s="177"/>
      <c r="T95" s="177"/>
      <c r="U95" s="177"/>
      <c r="V95" s="177"/>
      <c r="W95" s="177"/>
      <c r="X95" s="177"/>
      <c r="Y95" s="177"/>
      <c r="Z95" s="177"/>
      <c r="AA95" s="177"/>
      <c r="AB95" s="177"/>
      <c r="AC95" s="177"/>
      <c r="AD95" s="177"/>
      <c r="AE95" s="177"/>
      <c r="AF95" s="177"/>
      <c r="AG95" s="177"/>
      <c r="AH95" s="177"/>
      <c r="AI95" s="177"/>
      <c r="AJ95" s="177"/>
      <c r="AK95" s="177"/>
      <c r="AL95" s="177"/>
      <c r="AM95" s="177"/>
      <c r="AN95" s="177"/>
      <c r="AO95" s="177"/>
      <c r="AP95" s="177"/>
      <c r="AQ95" s="177"/>
      <c r="AR95" s="177"/>
      <c r="AS95" s="177"/>
      <c r="AT95" s="177"/>
      <c r="AU95" s="177"/>
      <c r="AV95" s="177"/>
      <c r="AW95" s="177"/>
      <c r="AX95" s="177"/>
      <c r="AY95" s="177"/>
      <c r="AZ95" s="177"/>
      <c r="BA95" s="178"/>
      <c r="BB95" s="179" t="s">
        <v>57</v>
      </c>
      <c r="BC95" s="179"/>
      <c r="BD95" s="179"/>
      <c r="BE95" s="179"/>
      <c r="BF95" s="179"/>
      <c r="BG95" s="179"/>
      <c r="BH95" s="179"/>
      <c r="BI95" s="179"/>
      <c r="BJ95" s="179"/>
      <c r="BK95" s="179"/>
      <c r="BL95" s="179"/>
      <c r="BM95" s="179"/>
      <c r="BN95" s="179"/>
      <c r="BO95" s="179"/>
      <c r="BP95" s="179"/>
      <c r="BQ95" s="179"/>
      <c r="BR95" s="179"/>
      <c r="BS95" s="179"/>
      <c r="BT95" s="179"/>
      <c r="BU95" s="180">
        <v>10140</v>
      </c>
      <c r="BV95" s="180"/>
      <c r="BW95" s="180"/>
      <c r="BX95" s="180"/>
      <c r="BY95" s="180"/>
      <c r="BZ95" s="180"/>
      <c r="CA95" s="180"/>
      <c r="CB95" s="180"/>
      <c r="CC95" s="180"/>
      <c r="CD95" s="180"/>
      <c r="CE95" s="180"/>
      <c r="CF95" s="180"/>
      <c r="CG95" s="180"/>
      <c r="CH95" s="180"/>
      <c r="CI95" s="180"/>
      <c r="CJ95" s="180">
        <v>10140</v>
      </c>
      <c r="CK95" s="180"/>
      <c r="CL95" s="180"/>
      <c r="CM95" s="180"/>
      <c r="CN95" s="180"/>
      <c r="CO95" s="180"/>
      <c r="CP95" s="180"/>
      <c r="CQ95" s="180"/>
      <c r="CR95" s="180"/>
      <c r="CS95" s="180"/>
      <c r="CT95" s="180"/>
      <c r="CU95" s="180"/>
      <c r="CV95" s="180"/>
      <c r="CW95" s="180"/>
      <c r="CX95" s="180"/>
    </row>
    <row r="96" spans="1:102" s="8" customFormat="1" ht="15.75">
      <c r="A96" s="158"/>
      <c r="B96" s="158"/>
      <c r="C96" s="158"/>
      <c r="D96" s="158"/>
      <c r="E96" s="158"/>
      <c r="F96" s="158"/>
      <c r="G96" s="158"/>
      <c r="H96" s="158"/>
      <c r="I96" s="170" t="s">
        <v>93</v>
      </c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70"/>
      <c r="U96" s="170"/>
      <c r="V96" s="170"/>
      <c r="W96" s="170"/>
      <c r="X96" s="170"/>
      <c r="Y96" s="170"/>
      <c r="Z96" s="170"/>
      <c r="AA96" s="170"/>
      <c r="AB96" s="170"/>
      <c r="AC96" s="170"/>
      <c r="AD96" s="170"/>
      <c r="AE96" s="170"/>
      <c r="AF96" s="170"/>
      <c r="AG96" s="170"/>
      <c r="AH96" s="170"/>
      <c r="AI96" s="170"/>
      <c r="AJ96" s="170"/>
      <c r="AK96" s="170"/>
      <c r="AL96" s="170"/>
      <c r="AM96" s="170"/>
      <c r="AN96" s="170"/>
      <c r="AO96" s="170"/>
      <c r="AP96" s="170"/>
      <c r="AQ96" s="170"/>
      <c r="AR96" s="170"/>
      <c r="AS96" s="170"/>
      <c r="AT96" s="170"/>
      <c r="AU96" s="170"/>
      <c r="AV96" s="170"/>
      <c r="AW96" s="170"/>
      <c r="AX96" s="170"/>
      <c r="AY96" s="170"/>
      <c r="AZ96" s="170"/>
      <c r="BA96" s="171"/>
      <c r="BB96" s="179" t="s">
        <v>57</v>
      </c>
      <c r="BC96" s="179"/>
      <c r="BD96" s="179"/>
      <c r="BE96" s="179"/>
      <c r="BF96" s="179"/>
      <c r="BG96" s="179"/>
      <c r="BH96" s="179"/>
      <c r="BI96" s="179"/>
      <c r="BJ96" s="179"/>
      <c r="BK96" s="179"/>
      <c r="BL96" s="179"/>
      <c r="BM96" s="179"/>
      <c r="BN96" s="179"/>
      <c r="BO96" s="179"/>
      <c r="BP96" s="179"/>
      <c r="BQ96" s="179"/>
      <c r="BR96" s="179"/>
      <c r="BS96" s="179"/>
      <c r="BT96" s="179"/>
      <c r="BU96" s="180">
        <v>8550</v>
      </c>
      <c r="BV96" s="180"/>
      <c r="BW96" s="180"/>
      <c r="BX96" s="180"/>
      <c r="BY96" s="180"/>
      <c r="BZ96" s="180"/>
      <c r="CA96" s="180"/>
      <c r="CB96" s="180"/>
      <c r="CC96" s="180"/>
      <c r="CD96" s="180"/>
      <c r="CE96" s="180"/>
      <c r="CF96" s="180"/>
      <c r="CG96" s="180"/>
      <c r="CH96" s="180"/>
      <c r="CI96" s="180"/>
      <c r="CJ96" s="180">
        <v>8550</v>
      </c>
      <c r="CK96" s="180"/>
      <c r="CL96" s="180"/>
      <c r="CM96" s="180"/>
      <c r="CN96" s="180"/>
      <c r="CO96" s="180"/>
      <c r="CP96" s="180"/>
      <c r="CQ96" s="180"/>
      <c r="CR96" s="180"/>
      <c r="CS96" s="180"/>
      <c r="CT96" s="180"/>
      <c r="CU96" s="180"/>
      <c r="CV96" s="180"/>
      <c r="CW96" s="180"/>
      <c r="CX96" s="180"/>
    </row>
    <row r="97" spans="1:102" s="8" customFormat="1" ht="97.5" customHeight="1">
      <c r="A97" s="158" t="s">
        <v>66</v>
      </c>
      <c r="B97" s="158"/>
      <c r="C97" s="158"/>
      <c r="D97" s="158"/>
      <c r="E97" s="158"/>
      <c r="F97" s="158"/>
      <c r="G97" s="158"/>
      <c r="H97" s="158"/>
      <c r="I97" s="159" t="s">
        <v>67</v>
      </c>
      <c r="J97" s="159"/>
      <c r="K97" s="159"/>
      <c r="L97" s="159"/>
      <c r="M97" s="159"/>
      <c r="N97" s="159"/>
      <c r="O97" s="159"/>
      <c r="P97" s="159"/>
      <c r="Q97" s="159"/>
      <c r="R97" s="159"/>
      <c r="S97" s="159"/>
      <c r="T97" s="159"/>
      <c r="U97" s="159"/>
      <c r="V97" s="159"/>
      <c r="W97" s="159"/>
      <c r="X97" s="159"/>
      <c r="Y97" s="159"/>
      <c r="Z97" s="159"/>
      <c r="AA97" s="159"/>
      <c r="AB97" s="159"/>
      <c r="AC97" s="159"/>
      <c r="AD97" s="159"/>
      <c r="AE97" s="159"/>
      <c r="AF97" s="159"/>
      <c r="AG97" s="159"/>
      <c r="AH97" s="159"/>
      <c r="AI97" s="159"/>
      <c r="AJ97" s="159"/>
      <c r="AK97" s="159"/>
      <c r="AL97" s="159"/>
      <c r="AM97" s="159"/>
      <c r="AN97" s="159"/>
      <c r="AO97" s="159"/>
      <c r="AP97" s="159"/>
      <c r="AQ97" s="159"/>
      <c r="AR97" s="159"/>
      <c r="AS97" s="159"/>
      <c r="AT97" s="159"/>
      <c r="AU97" s="159"/>
      <c r="AV97" s="159"/>
      <c r="AW97" s="159"/>
      <c r="AX97" s="159"/>
      <c r="AY97" s="159"/>
      <c r="AZ97" s="159"/>
      <c r="BA97" s="160"/>
      <c r="BB97" s="163"/>
      <c r="BC97" s="163"/>
      <c r="BD97" s="163"/>
      <c r="BE97" s="163"/>
      <c r="BF97" s="163"/>
      <c r="BG97" s="163"/>
      <c r="BH97" s="163"/>
      <c r="BI97" s="163"/>
      <c r="BJ97" s="163"/>
      <c r="BK97" s="163"/>
      <c r="BL97" s="163"/>
      <c r="BM97" s="163"/>
      <c r="BN97" s="163"/>
      <c r="BO97" s="163"/>
      <c r="BP97" s="163"/>
      <c r="BQ97" s="163"/>
      <c r="BR97" s="163"/>
      <c r="BS97" s="163"/>
      <c r="BT97" s="163"/>
      <c r="BU97" s="167"/>
      <c r="BV97" s="167"/>
      <c r="BW97" s="167"/>
      <c r="BX97" s="167"/>
      <c r="BY97" s="167"/>
      <c r="BZ97" s="167"/>
      <c r="CA97" s="167"/>
      <c r="CB97" s="167"/>
      <c r="CC97" s="167"/>
      <c r="CD97" s="167"/>
      <c r="CE97" s="167"/>
      <c r="CF97" s="167"/>
      <c r="CG97" s="167"/>
      <c r="CH97" s="167"/>
      <c r="CI97" s="167"/>
      <c r="CJ97" s="167"/>
      <c r="CK97" s="167"/>
      <c r="CL97" s="167"/>
      <c r="CM97" s="167"/>
      <c r="CN97" s="167"/>
      <c r="CO97" s="167"/>
      <c r="CP97" s="167"/>
      <c r="CQ97" s="167"/>
      <c r="CR97" s="167"/>
      <c r="CS97" s="167"/>
      <c r="CT97" s="167"/>
      <c r="CU97" s="167"/>
      <c r="CV97" s="167"/>
      <c r="CW97" s="167"/>
      <c r="CX97" s="167"/>
    </row>
    <row r="98" spans="1:102" s="8" customFormat="1" ht="15.75">
      <c r="A98" s="158"/>
      <c r="B98" s="158"/>
      <c r="C98" s="158"/>
      <c r="D98" s="158"/>
      <c r="E98" s="158"/>
      <c r="F98" s="158"/>
      <c r="G98" s="158"/>
      <c r="H98" s="158"/>
      <c r="I98" s="170" t="s">
        <v>71</v>
      </c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70"/>
      <c r="U98" s="170"/>
      <c r="V98" s="170"/>
      <c r="W98" s="170"/>
      <c r="X98" s="170"/>
      <c r="Y98" s="170"/>
      <c r="Z98" s="170"/>
      <c r="AA98" s="170"/>
      <c r="AB98" s="170"/>
      <c r="AC98" s="170"/>
      <c r="AD98" s="170"/>
      <c r="AE98" s="170"/>
      <c r="AF98" s="170"/>
      <c r="AG98" s="170"/>
      <c r="AH98" s="170"/>
      <c r="AI98" s="170"/>
      <c r="AJ98" s="170"/>
      <c r="AK98" s="170"/>
      <c r="AL98" s="170"/>
      <c r="AM98" s="170"/>
      <c r="AN98" s="170"/>
      <c r="AO98" s="170"/>
      <c r="AP98" s="170"/>
      <c r="AQ98" s="170"/>
      <c r="AR98" s="170"/>
      <c r="AS98" s="170"/>
      <c r="AT98" s="170"/>
      <c r="AU98" s="170"/>
      <c r="AV98" s="170"/>
      <c r="AW98" s="170"/>
      <c r="AX98" s="170"/>
      <c r="AY98" s="170"/>
      <c r="AZ98" s="170"/>
      <c r="BA98" s="171"/>
      <c r="BB98" s="161" t="s">
        <v>52</v>
      </c>
      <c r="BC98" s="161"/>
      <c r="BD98" s="161"/>
      <c r="BE98" s="161"/>
      <c r="BF98" s="161"/>
      <c r="BG98" s="161"/>
      <c r="BH98" s="161"/>
      <c r="BI98" s="161"/>
      <c r="BJ98" s="161"/>
      <c r="BK98" s="161"/>
      <c r="BL98" s="161"/>
      <c r="BM98" s="161"/>
      <c r="BN98" s="161"/>
      <c r="BO98" s="161"/>
      <c r="BP98" s="161"/>
      <c r="BQ98" s="161"/>
      <c r="BR98" s="161"/>
      <c r="BS98" s="161"/>
      <c r="BT98" s="161"/>
      <c r="BU98" s="167">
        <v>0</v>
      </c>
      <c r="BV98" s="167"/>
      <c r="BW98" s="167"/>
      <c r="BX98" s="167"/>
      <c r="BY98" s="167"/>
      <c r="BZ98" s="167"/>
      <c r="CA98" s="167"/>
      <c r="CB98" s="167"/>
      <c r="CC98" s="167"/>
      <c r="CD98" s="167"/>
      <c r="CE98" s="167"/>
      <c r="CF98" s="167"/>
      <c r="CG98" s="167"/>
      <c r="CH98" s="167"/>
      <c r="CI98" s="167"/>
      <c r="CJ98" s="167">
        <v>0</v>
      </c>
      <c r="CK98" s="167"/>
      <c r="CL98" s="167"/>
      <c r="CM98" s="167"/>
      <c r="CN98" s="167"/>
      <c r="CO98" s="167"/>
      <c r="CP98" s="167"/>
      <c r="CQ98" s="167"/>
      <c r="CR98" s="167"/>
      <c r="CS98" s="167"/>
      <c r="CT98" s="167"/>
      <c r="CU98" s="167"/>
      <c r="CV98" s="167"/>
      <c r="CW98" s="167"/>
      <c r="CX98" s="167"/>
    </row>
    <row r="99" spans="1:102" s="8" customFormat="1" ht="15.75">
      <c r="A99" s="158"/>
      <c r="B99" s="158"/>
      <c r="C99" s="158"/>
      <c r="D99" s="158"/>
      <c r="E99" s="158"/>
      <c r="F99" s="158"/>
      <c r="G99" s="158"/>
      <c r="H99" s="158"/>
      <c r="I99" s="170" t="s">
        <v>72</v>
      </c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70"/>
      <c r="U99" s="170"/>
      <c r="V99" s="170"/>
      <c r="W99" s="170"/>
      <c r="X99" s="170"/>
      <c r="Y99" s="170"/>
      <c r="Z99" s="170"/>
      <c r="AA99" s="170"/>
      <c r="AB99" s="170"/>
      <c r="AC99" s="170"/>
      <c r="AD99" s="170"/>
      <c r="AE99" s="170"/>
      <c r="AF99" s="170"/>
      <c r="AG99" s="170"/>
      <c r="AH99" s="170"/>
      <c r="AI99" s="170"/>
      <c r="AJ99" s="170"/>
      <c r="AK99" s="170"/>
      <c r="AL99" s="170"/>
      <c r="AM99" s="170"/>
      <c r="AN99" s="170"/>
      <c r="AO99" s="170"/>
      <c r="AP99" s="170"/>
      <c r="AQ99" s="170"/>
      <c r="AR99" s="170"/>
      <c r="AS99" s="170"/>
      <c r="AT99" s="170"/>
      <c r="AU99" s="170"/>
      <c r="AV99" s="170"/>
      <c r="AW99" s="170"/>
      <c r="AX99" s="170"/>
      <c r="AY99" s="170"/>
      <c r="AZ99" s="170"/>
      <c r="BA99" s="171"/>
      <c r="BB99" s="161" t="s">
        <v>52</v>
      </c>
      <c r="BC99" s="161"/>
      <c r="BD99" s="161"/>
      <c r="BE99" s="161"/>
      <c r="BF99" s="161"/>
      <c r="BG99" s="161"/>
      <c r="BH99" s="161"/>
      <c r="BI99" s="161"/>
      <c r="BJ99" s="161"/>
      <c r="BK99" s="161"/>
      <c r="BL99" s="161"/>
      <c r="BM99" s="161"/>
      <c r="BN99" s="161"/>
      <c r="BO99" s="161"/>
      <c r="BP99" s="161"/>
      <c r="BQ99" s="161"/>
      <c r="BR99" s="161"/>
      <c r="BS99" s="161"/>
      <c r="BT99" s="161"/>
      <c r="BU99" s="167">
        <v>0</v>
      </c>
      <c r="BV99" s="167"/>
      <c r="BW99" s="167"/>
      <c r="BX99" s="167"/>
      <c r="BY99" s="167"/>
      <c r="BZ99" s="167"/>
      <c r="CA99" s="167"/>
      <c r="CB99" s="167"/>
      <c r="CC99" s="167"/>
      <c r="CD99" s="167"/>
      <c r="CE99" s="167"/>
      <c r="CF99" s="167"/>
      <c r="CG99" s="167"/>
      <c r="CH99" s="167"/>
      <c r="CI99" s="167"/>
      <c r="CJ99" s="167">
        <v>0</v>
      </c>
      <c r="CK99" s="167"/>
      <c r="CL99" s="167"/>
      <c r="CM99" s="167"/>
      <c r="CN99" s="167"/>
      <c r="CO99" s="167"/>
      <c r="CP99" s="167"/>
      <c r="CQ99" s="167"/>
      <c r="CR99" s="167"/>
      <c r="CS99" s="167"/>
      <c r="CT99" s="167"/>
      <c r="CU99" s="167"/>
      <c r="CV99" s="167"/>
      <c r="CW99" s="167"/>
      <c r="CX99" s="167"/>
    </row>
    <row r="100" spans="1:102" s="8" customFormat="1" ht="15.75" customHeight="1">
      <c r="A100" s="158"/>
      <c r="B100" s="158"/>
      <c r="C100" s="158"/>
      <c r="D100" s="158"/>
      <c r="E100" s="158"/>
      <c r="F100" s="158"/>
      <c r="G100" s="158"/>
      <c r="H100" s="158"/>
      <c r="I100" s="170" t="s">
        <v>73</v>
      </c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70"/>
      <c r="U100" s="170"/>
      <c r="V100" s="170"/>
      <c r="W100" s="170"/>
      <c r="X100" s="170"/>
      <c r="Y100" s="170"/>
      <c r="Z100" s="170"/>
      <c r="AA100" s="170"/>
      <c r="AB100" s="170"/>
      <c r="AC100" s="170"/>
      <c r="AD100" s="170"/>
      <c r="AE100" s="170"/>
      <c r="AF100" s="170"/>
      <c r="AG100" s="170"/>
      <c r="AH100" s="170"/>
      <c r="AI100" s="170"/>
      <c r="AJ100" s="170"/>
      <c r="AK100" s="170"/>
      <c r="AL100" s="170"/>
      <c r="AM100" s="170"/>
      <c r="AN100" s="170"/>
      <c r="AO100" s="170"/>
      <c r="AP100" s="170"/>
      <c r="AQ100" s="170"/>
      <c r="AR100" s="170"/>
      <c r="AS100" s="170"/>
      <c r="AT100" s="170"/>
      <c r="AU100" s="170"/>
      <c r="AV100" s="170"/>
      <c r="AW100" s="170"/>
      <c r="AX100" s="170"/>
      <c r="AY100" s="170"/>
      <c r="AZ100" s="170"/>
      <c r="BA100" s="171"/>
      <c r="BB100" s="161" t="s">
        <v>52</v>
      </c>
      <c r="BC100" s="161"/>
      <c r="BD100" s="161"/>
      <c r="BE100" s="161"/>
      <c r="BF100" s="161"/>
      <c r="BG100" s="161"/>
      <c r="BH100" s="161"/>
      <c r="BI100" s="161"/>
      <c r="BJ100" s="161"/>
      <c r="BK100" s="161"/>
      <c r="BL100" s="161"/>
      <c r="BM100" s="161"/>
      <c r="BN100" s="161"/>
      <c r="BO100" s="161"/>
      <c r="BP100" s="161"/>
      <c r="BQ100" s="161"/>
      <c r="BR100" s="161"/>
      <c r="BS100" s="161"/>
      <c r="BT100" s="161"/>
      <c r="BU100" s="167">
        <v>0</v>
      </c>
      <c r="BV100" s="167"/>
      <c r="BW100" s="167"/>
      <c r="BX100" s="167"/>
      <c r="BY100" s="167"/>
      <c r="BZ100" s="167"/>
      <c r="CA100" s="167"/>
      <c r="CB100" s="167"/>
      <c r="CC100" s="167"/>
      <c r="CD100" s="167"/>
      <c r="CE100" s="167"/>
      <c r="CF100" s="167"/>
      <c r="CG100" s="167"/>
      <c r="CH100" s="167"/>
      <c r="CI100" s="167"/>
      <c r="CJ100" s="167">
        <v>0</v>
      </c>
      <c r="CK100" s="167"/>
      <c r="CL100" s="167"/>
      <c r="CM100" s="167"/>
      <c r="CN100" s="167"/>
      <c r="CO100" s="167"/>
      <c r="CP100" s="167"/>
      <c r="CQ100" s="167"/>
      <c r="CR100" s="167"/>
      <c r="CS100" s="167"/>
      <c r="CT100" s="167"/>
      <c r="CU100" s="167"/>
      <c r="CV100" s="167"/>
      <c r="CW100" s="167"/>
      <c r="CX100" s="167"/>
    </row>
    <row r="101" spans="1:102" s="8" customFormat="1" ht="15.75" customHeight="1">
      <c r="A101" s="158"/>
      <c r="B101" s="158"/>
      <c r="C101" s="158"/>
      <c r="D101" s="158"/>
      <c r="E101" s="158"/>
      <c r="F101" s="158"/>
      <c r="G101" s="158"/>
      <c r="H101" s="158"/>
      <c r="I101" s="170" t="s">
        <v>74</v>
      </c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70"/>
      <c r="U101" s="170"/>
      <c r="V101" s="170"/>
      <c r="W101" s="170"/>
      <c r="X101" s="170"/>
      <c r="Y101" s="170"/>
      <c r="Z101" s="170"/>
      <c r="AA101" s="170"/>
      <c r="AB101" s="170"/>
      <c r="AC101" s="170"/>
      <c r="AD101" s="170"/>
      <c r="AE101" s="170"/>
      <c r="AF101" s="170"/>
      <c r="AG101" s="170"/>
      <c r="AH101" s="170"/>
      <c r="AI101" s="170"/>
      <c r="AJ101" s="170"/>
      <c r="AK101" s="170"/>
      <c r="AL101" s="170"/>
      <c r="AM101" s="170"/>
      <c r="AN101" s="170"/>
      <c r="AO101" s="170"/>
      <c r="AP101" s="170"/>
      <c r="AQ101" s="170"/>
      <c r="AR101" s="170"/>
      <c r="AS101" s="170"/>
      <c r="AT101" s="170"/>
      <c r="AU101" s="170"/>
      <c r="AV101" s="170"/>
      <c r="AW101" s="170"/>
      <c r="AX101" s="170"/>
      <c r="AY101" s="170"/>
      <c r="AZ101" s="170"/>
      <c r="BA101" s="171"/>
      <c r="BB101" s="161" t="s">
        <v>52</v>
      </c>
      <c r="BC101" s="161"/>
      <c r="BD101" s="161"/>
      <c r="BE101" s="161"/>
      <c r="BF101" s="161"/>
      <c r="BG101" s="161"/>
      <c r="BH101" s="161"/>
      <c r="BI101" s="161"/>
      <c r="BJ101" s="161"/>
      <c r="BK101" s="161"/>
      <c r="BL101" s="161"/>
      <c r="BM101" s="161"/>
      <c r="BN101" s="161"/>
      <c r="BO101" s="161"/>
      <c r="BP101" s="161"/>
      <c r="BQ101" s="161"/>
      <c r="BR101" s="161"/>
      <c r="BS101" s="161"/>
      <c r="BT101" s="161"/>
      <c r="BU101" s="167">
        <v>0</v>
      </c>
      <c r="BV101" s="167"/>
      <c r="BW101" s="167"/>
      <c r="BX101" s="167"/>
      <c r="BY101" s="167"/>
      <c r="BZ101" s="167"/>
      <c r="CA101" s="167"/>
      <c r="CB101" s="167"/>
      <c r="CC101" s="167"/>
      <c r="CD101" s="167"/>
      <c r="CE101" s="167"/>
      <c r="CF101" s="167"/>
      <c r="CG101" s="167"/>
      <c r="CH101" s="167"/>
      <c r="CI101" s="167"/>
      <c r="CJ101" s="167">
        <v>0</v>
      </c>
      <c r="CK101" s="167"/>
      <c r="CL101" s="167"/>
      <c r="CM101" s="167"/>
      <c r="CN101" s="167"/>
      <c r="CO101" s="167"/>
      <c r="CP101" s="167"/>
      <c r="CQ101" s="167"/>
      <c r="CR101" s="167"/>
      <c r="CS101" s="167"/>
      <c r="CT101" s="167"/>
      <c r="CU101" s="167"/>
      <c r="CV101" s="167"/>
      <c r="CW101" s="167"/>
      <c r="CX101" s="167"/>
    </row>
    <row r="102" ht="4.5" customHeight="1"/>
    <row r="103" spans="1:102" ht="44.25" customHeight="1">
      <c r="A103" s="168" t="s">
        <v>68</v>
      </c>
      <c r="B103" s="169"/>
      <c r="C103" s="169"/>
      <c r="D103" s="169"/>
      <c r="E103" s="169"/>
      <c r="F103" s="169"/>
      <c r="G103" s="169"/>
      <c r="H103" s="169"/>
      <c r="I103" s="169"/>
      <c r="J103" s="169"/>
      <c r="K103" s="169"/>
      <c r="L103" s="169"/>
      <c r="M103" s="169"/>
      <c r="N103" s="169"/>
      <c r="O103" s="169"/>
      <c r="P103" s="169"/>
      <c r="Q103" s="169"/>
      <c r="R103" s="169"/>
      <c r="S103" s="169"/>
      <c r="T103" s="169"/>
      <c r="U103" s="169"/>
      <c r="V103" s="169"/>
      <c r="W103" s="169"/>
      <c r="X103" s="169"/>
      <c r="Y103" s="169"/>
      <c r="Z103" s="169"/>
      <c r="AA103" s="169"/>
      <c r="AB103" s="169"/>
      <c r="AC103" s="169"/>
      <c r="AD103" s="169"/>
      <c r="AE103" s="169"/>
      <c r="AF103" s="169"/>
      <c r="AG103" s="169"/>
      <c r="AH103" s="169"/>
      <c r="AI103" s="169"/>
      <c r="AJ103" s="169"/>
      <c r="AK103" s="169"/>
      <c r="AL103" s="169"/>
      <c r="AM103" s="169"/>
      <c r="AN103" s="169"/>
      <c r="AO103" s="169"/>
      <c r="AP103" s="169"/>
      <c r="AQ103" s="169"/>
      <c r="AR103" s="169"/>
      <c r="AS103" s="169"/>
      <c r="AT103" s="169"/>
      <c r="AU103" s="169"/>
      <c r="AV103" s="169"/>
      <c r="AW103" s="169"/>
      <c r="AX103" s="169"/>
      <c r="AY103" s="169"/>
      <c r="AZ103" s="169"/>
      <c r="BA103" s="169"/>
      <c r="BB103" s="169"/>
      <c r="BC103" s="169"/>
      <c r="BD103" s="169"/>
      <c r="BE103" s="169"/>
      <c r="BF103" s="169"/>
      <c r="BG103" s="169"/>
      <c r="BH103" s="169"/>
      <c r="BI103" s="169"/>
      <c r="BJ103" s="169"/>
      <c r="BK103" s="169"/>
      <c r="BL103" s="169"/>
      <c r="BM103" s="169"/>
      <c r="BN103" s="169"/>
      <c r="BO103" s="169"/>
      <c r="BP103" s="169"/>
      <c r="BQ103" s="169"/>
      <c r="BR103" s="169"/>
      <c r="BS103" s="169"/>
      <c r="BT103" s="169"/>
      <c r="BU103" s="169"/>
      <c r="BV103" s="169"/>
      <c r="BW103" s="169"/>
      <c r="BX103" s="169"/>
      <c r="BY103" s="169"/>
      <c r="BZ103" s="169"/>
      <c r="CA103" s="169"/>
      <c r="CB103" s="169"/>
      <c r="CC103" s="169"/>
      <c r="CD103" s="169"/>
      <c r="CE103" s="169"/>
      <c r="CF103" s="169"/>
      <c r="CG103" s="169"/>
      <c r="CH103" s="169"/>
      <c r="CI103" s="169"/>
      <c r="CJ103" s="169"/>
      <c r="CK103" s="169"/>
      <c r="CL103" s="169"/>
      <c r="CM103" s="169"/>
      <c r="CN103" s="169"/>
      <c r="CO103" s="169"/>
      <c r="CP103" s="169"/>
      <c r="CQ103" s="169"/>
      <c r="CR103" s="169"/>
      <c r="CS103" s="169"/>
      <c r="CT103" s="169"/>
      <c r="CU103" s="169"/>
      <c r="CV103" s="169"/>
      <c r="CW103" s="169"/>
      <c r="CX103" s="169"/>
    </row>
    <row r="104" ht="3" customHeight="1"/>
  </sheetData>
  <sheetProtection/>
  <mergeCells count="447">
    <mergeCell ref="A95:H95"/>
    <mergeCell ref="I95:BA95"/>
    <mergeCell ref="BB95:BT95"/>
    <mergeCell ref="BU95:CI95"/>
    <mergeCell ref="CJ95:CX95"/>
    <mergeCell ref="A96:H96"/>
    <mergeCell ref="I96:BA96"/>
    <mergeCell ref="BB96:BT96"/>
    <mergeCell ref="BU96:CI96"/>
    <mergeCell ref="CJ96:CX96"/>
    <mergeCell ref="A93:H93"/>
    <mergeCell ref="I93:BA93"/>
    <mergeCell ref="BB93:BT93"/>
    <mergeCell ref="BU93:CI93"/>
    <mergeCell ref="CJ93:CX93"/>
    <mergeCell ref="A94:H94"/>
    <mergeCell ref="I94:BA94"/>
    <mergeCell ref="BB94:BT94"/>
    <mergeCell ref="BU94:CI94"/>
    <mergeCell ref="CJ94:CX94"/>
    <mergeCell ref="A91:H91"/>
    <mergeCell ref="I91:BA91"/>
    <mergeCell ref="BB91:BT91"/>
    <mergeCell ref="BU91:CI91"/>
    <mergeCell ref="CJ91:CX91"/>
    <mergeCell ref="A92:H92"/>
    <mergeCell ref="I92:BA92"/>
    <mergeCell ref="BB92:BT92"/>
    <mergeCell ref="BU92:CI92"/>
    <mergeCell ref="CJ92:CX92"/>
    <mergeCell ref="A89:H89"/>
    <mergeCell ref="I89:BA89"/>
    <mergeCell ref="BB89:BT89"/>
    <mergeCell ref="BU89:CI89"/>
    <mergeCell ref="CJ89:CX89"/>
    <mergeCell ref="A90:H90"/>
    <mergeCell ref="I90:BA90"/>
    <mergeCell ref="BB90:BT90"/>
    <mergeCell ref="BU90:CI90"/>
    <mergeCell ref="CJ90:CX90"/>
    <mergeCell ref="A87:H87"/>
    <mergeCell ref="I87:BA87"/>
    <mergeCell ref="BB87:BT87"/>
    <mergeCell ref="BU87:CI87"/>
    <mergeCell ref="CJ87:CX87"/>
    <mergeCell ref="A88:H88"/>
    <mergeCell ref="I88:BA88"/>
    <mergeCell ref="BB88:BT88"/>
    <mergeCell ref="BU88:CI88"/>
    <mergeCell ref="CJ88:CX88"/>
    <mergeCell ref="A74:H74"/>
    <mergeCell ref="I74:BA74"/>
    <mergeCell ref="BB74:BT74"/>
    <mergeCell ref="BU74:CI74"/>
    <mergeCell ref="CJ74:CX74"/>
    <mergeCell ref="A86:H86"/>
    <mergeCell ref="I86:BA86"/>
    <mergeCell ref="BB86:BT86"/>
    <mergeCell ref="BU86:CI86"/>
    <mergeCell ref="CJ86:CX86"/>
    <mergeCell ref="A84:H84"/>
    <mergeCell ref="I84:BA84"/>
    <mergeCell ref="BB84:BT84"/>
    <mergeCell ref="BU84:CI84"/>
    <mergeCell ref="CJ84:CX84"/>
    <mergeCell ref="A85:H85"/>
    <mergeCell ref="I85:BA85"/>
    <mergeCell ref="BB85:BT85"/>
    <mergeCell ref="BU85:CI85"/>
    <mergeCell ref="CJ85:CX85"/>
    <mergeCell ref="A82:H82"/>
    <mergeCell ref="I82:BA82"/>
    <mergeCell ref="BB82:BT82"/>
    <mergeCell ref="BU82:CI82"/>
    <mergeCell ref="CJ82:CX82"/>
    <mergeCell ref="A83:H83"/>
    <mergeCell ref="I83:BA83"/>
    <mergeCell ref="BB83:BT83"/>
    <mergeCell ref="BU83:CI83"/>
    <mergeCell ref="CJ83:CX83"/>
    <mergeCell ref="A80:H80"/>
    <mergeCell ref="I80:BA80"/>
    <mergeCell ref="BB80:BT80"/>
    <mergeCell ref="BU80:CI80"/>
    <mergeCell ref="CJ80:CX80"/>
    <mergeCell ref="A81:H81"/>
    <mergeCell ref="I81:BA81"/>
    <mergeCell ref="BB81:BT81"/>
    <mergeCell ref="BU81:CI81"/>
    <mergeCell ref="CJ81:CX81"/>
    <mergeCell ref="A72:H72"/>
    <mergeCell ref="I72:BA72"/>
    <mergeCell ref="BB72:BT72"/>
    <mergeCell ref="BU72:CI72"/>
    <mergeCell ref="CJ72:CX72"/>
    <mergeCell ref="A75:H75"/>
    <mergeCell ref="I75:BA75"/>
    <mergeCell ref="BB75:BT75"/>
    <mergeCell ref="BU75:CI75"/>
    <mergeCell ref="CJ75:CX75"/>
    <mergeCell ref="A70:H70"/>
    <mergeCell ref="I70:BA70"/>
    <mergeCell ref="BB70:BT70"/>
    <mergeCell ref="BU70:CI70"/>
    <mergeCell ref="CJ70:CX70"/>
    <mergeCell ref="A71:H71"/>
    <mergeCell ref="I71:BA71"/>
    <mergeCell ref="BB71:BT71"/>
    <mergeCell ref="BU71:CI71"/>
    <mergeCell ref="CJ71:CX71"/>
    <mergeCell ref="A69:H69"/>
    <mergeCell ref="I69:BA69"/>
    <mergeCell ref="BB69:BT69"/>
    <mergeCell ref="BU69:CI69"/>
    <mergeCell ref="CJ69:CX69"/>
    <mergeCell ref="A76:H76"/>
    <mergeCell ref="I76:BA76"/>
    <mergeCell ref="BB76:BT76"/>
    <mergeCell ref="BU76:CI76"/>
    <mergeCell ref="CJ76:CX76"/>
    <mergeCell ref="A68:H68"/>
    <mergeCell ref="I68:BA68"/>
    <mergeCell ref="BB68:BT68"/>
    <mergeCell ref="BU68:CI68"/>
    <mergeCell ref="CJ68:CX68"/>
    <mergeCell ref="A77:H77"/>
    <mergeCell ref="I77:BA77"/>
    <mergeCell ref="BB77:BT77"/>
    <mergeCell ref="BU77:CI77"/>
    <mergeCell ref="CJ77:CX77"/>
    <mergeCell ref="A67:H67"/>
    <mergeCell ref="I67:BA67"/>
    <mergeCell ref="BB67:BT67"/>
    <mergeCell ref="BU67:CI67"/>
    <mergeCell ref="CJ67:CX67"/>
    <mergeCell ref="A78:H78"/>
    <mergeCell ref="I78:BA78"/>
    <mergeCell ref="BB78:BT78"/>
    <mergeCell ref="BU78:CI78"/>
    <mergeCell ref="CJ78:CX78"/>
    <mergeCell ref="A62:H62"/>
    <mergeCell ref="I62:BA62"/>
    <mergeCell ref="BB62:BT62"/>
    <mergeCell ref="BU62:CI62"/>
    <mergeCell ref="CJ62:CX62"/>
    <mergeCell ref="A63:H63"/>
    <mergeCell ref="I63:BA63"/>
    <mergeCell ref="BB63:BT63"/>
    <mergeCell ref="BU63:CI63"/>
    <mergeCell ref="CJ63:CX63"/>
    <mergeCell ref="A61:H61"/>
    <mergeCell ref="I61:BA61"/>
    <mergeCell ref="BB61:BT61"/>
    <mergeCell ref="BU61:CI61"/>
    <mergeCell ref="CJ61:CX61"/>
    <mergeCell ref="A64:H64"/>
    <mergeCell ref="I64:BA64"/>
    <mergeCell ref="BB64:BT64"/>
    <mergeCell ref="BU64:CI64"/>
    <mergeCell ref="CJ64:CX64"/>
    <mergeCell ref="A65:H65"/>
    <mergeCell ref="I65:BA65"/>
    <mergeCell ref="BB65:BT65"/>
    <mergeCell ref="BU65:CI65"/>
    <mergeCell ref="CJ65:CX65"/>
    <mergeCell ref="A79:H79"/>
    <mergeCell ref="I79:BA79"/>
    <mergeCell ref="BB79:BT79"/>
    <mergeCell ref="BU79:CI79"/>
    <mergeCell ref="CJ79:CX79"/>
    <mergeCell ref="A59:H59"/>
    <mergeCell ref="I59:BA59"/>
    <mergeCell ref="BB59:BT59"/>
    <mergeCell ref="BU59:CI59"/>
    <mergeCell ref="CJ59:CX59"/>
    <mergeCell ref="A60:H60"/>
    <mergeCell ref="I60:BA60"/>
    <mergeCell ref="BB60:BT60"/>
    <mergeCell ref="BU60:CI60"/>
    <mergeCell ref="CJ60:CX60"/>
    <mergeCell ref="A57:H57"/>
    <mergeCell ref="I57:BA57"/>
    <mergeCell ref="BB57:BT57"/>
    <mergeCell ref="BU57:CI57"/>
    <mergeCell ref="CJ57:CX57"/>
    <mergeCell ref="A58:H58"/>
    <mergeCell ref="I58:BA58"/>
    <mergeCell ref="BB58:BT58"/>
    <mergeCell ref="BU58:CI58"/>
    <mergeCell ref="CJ58:CX58"/>
    <mergeCell ref="A55:H55"/>
    <mergeCell ref="I55:BA55"/>
    <mergeCell ref="BB55:BT55"/>
    <mergeCell ref="BU55:CI55"/>
    <mergeCell ref="CJ55:CX55"/>
    <mergeCell ref="A56:H56"/>
    <mergeCell ref="I56:BA56"/>
    <mergeCell ref="BB56:BT56"/>
    <mergeCell ref="BU56:CI56"/>
    <mergeCell ref="CJ56:CX56"/>
    <mergeCell ref="A54:H54"/>
    <mergeCell ref="I54:BA54"/>
    <mergeCell ref="BB54:BT54"/>
    <mergeCell ref="BU54:CI54"/>
    <mergeCell ref="CJ54:CX54"/>
    <mergeCell ref="A66:H66"/>
    <mergeCell ref="I66:BA66"/>
    <mergeCell ref="BB66:BT66"/>
    <mergeCell ref="BU66:CI66"/>
    <mergeCell ref="CJ66:CX66"/>
    <mergeCell ref="A52:H52"/>
    <mergeCell ref="I52:BA52"/>
    <mergeCell ref="BB52:BT52"/>
    <mergeCell ref="BU52:CI52"/>
    <mergeCell ref="CJ52:CX52"/>
    <mergeCell ref="A53:H53"/>
    <mergeCell ref="I53:BA53"/>
    <mergeCell ref="BB53:BT53"/>
    <mergeCell ref="BU53:CI53"/>
    <mergeCell ref="CJ53:CX53"/>
    <mergeCell ref="A50:H50"/>
    <mergeCell ref="I50:BA50"/>
    <mergeCell ref="BB50:BT50"/>
    <mergeCell ref="BU50:CI50"/>
    <mergeCell ref="CJ50:CX50"/>
    <mergeCell ref="A51:H51"/>
    <mergeCell ref="I51:BA51"/>
    <mergeCell ref="BB51:BT51"/>
    <mergeCell ref="BU51:CI51"/>
    <mergeCell ref="CJ51:CX51"/>
    <mergeCell ref="A101:H101"/>
    <mergeCell ref="I101:BA101"/>
    <mergeCell ref="BB101:BT101"/>
    <mergeCell ref="BU101:CI101"/>
    <mergeCell ref="CJ101:CX101"/>
    <mergeCell ref="A20:H20"/>
    <mergeCell ref="I20:BA20"/>
    <mergeCell ref="BB20:BT20"/>
    <mergeCell ref="BU20:CI20"/>
    <mergeCell ref="CJ20:CX20"/>
    <mergeCell ref="CJ99:CX99"/>
    <mergeCell ref="A100:H100"/>
    <mergeCell ref="I100:BA100"/>
    <mergeCell ref="BB100:BT100"/>
    <mergeCell ref="BU100:CI100"/>
    <mergeCell ref="CJ100:CX100"/>
    <mergeCell ref="A73:H73"/>
    <mergeCell ref="I73:BA73"/>
    <mergeCell ref="BB73:BT73"/>
    <mergeCell ref="BU73:CI73"/>
    <mergeCell ref="CJ73:CX73"/>
    <mergeCell ref="A98:H98"/>
    <mergeCell ref="I98:BA98"/>
    <mergeCell ref="BB98:BT98"/>
    <mergeCell ref="BU98:CI98"/>
    <mergeCell ref="CJ98:CX98"/>
    <mergeCell ref="A48:H48"/>
    <mergeCell ref="I48:BA48"/>
    <mergeCell ref="BB48:BT48"/>
    <mergeCell ref="BU48:CI48"/>
    <mergeCell ref="CJ48:CX48"/>
    <mergeCell ref="A49:H49"/>
    <mergeCell ref="I49:BA49"/>
    <mergeCell ref="BB49:BT49"/>
    <mergeCell ref="BU49:CI49"/>
    <mergeCell ref="CJ49:CX49"/>
    <mergeCell ref="A45:H45"/>
    <mergeCell ref="I45:BA45"/>
    <mergeCell ref="BB45:BT45"/>
    <mergeCell ref="BU45:CI45"/>
    <mergeCell ref="CJ45:CX45"/>
    <mergeCell ref="A47:H47"/>
    <mergeCell ref="I47:BA47"/>
    <mergeCell ref="BB47:BT47"/>
    <mergeCell ref="BU47:CI47"/>
    <mergeCell ref="CJ47:CX47"/>
    <mergeCell ref="A43:H43"/>
    <mergeCell ref="I43:BA43"/>
    <mergeCell ref="BB43:BT43"/>
    <mergeCell ref="BU43:CI43"/>
    <mergeCell ref="CJ43:CX43"/>
    <mergeCell ref="A44:H44"/>
    <mergeCell ref="I44:BA44"/>
    <mergeCell ref="BB44:BT44"/>
    <mergeCell ref="BU44:CI44"/>
    <mergeCell ref="CJ44:CX44"/>
    <mergeCell ref="A40:H40"/>
    <mergeCell ref="I40:BA40"/>
    <mergeCell ref="BB40:BT40"/>
    <mergeCell ref="BU40:CI40"/>
    <mergeCell ref="CJ40:CX40"/>
    <mergeCell ref="A42:H42"/>
    <mergeCell ref="I42:BA42"/>
    <mergeCell ref="BB42:BT42"/>
    <mergeCell ref="BU42:CI42"/>
    <mergeCell ref="CJ42:CX42"/>
    <mergeCell ref="A38:H38"/>
    <mergeCell ref="I38:BA38"/>
    <mergeCell ref="BB38:BT38"/>
    <mergeCell ref="BU38:CI38"/>
    <mergeCell ref="CJ38:CX38"/>
    <mergeCell ref="A39:H39"/>
    <mergeCell ref="I39:BA39"/>
    <mergeCell ref="BB39:BT39"/>
    <mergeCell ref="BU39:CI39"/>
    <mergeCell ref="CJ39:CX39"/>
    <mergeCell ref="A35:H35"/>
    <mergeCell ref="I35:BA35"/>
    <mergeCell ref="BB35:BT35"/>
    <mergeCell ref="BU35:CI35"/>
    <mergeCell ref="CJ35:CX35"/>
    <mergeCell ref="A37:H37"/>
    <mergeCell ref="I37:BA37"/>
    <mergeCell ref="BB37:BT37"/>
    <mergeCell ref="BU37:CI37"/>
    <mergeCell ref="CJ37:CX37"/>
    <mergeCell ref="A33:H33"/>
    <mergeCell ref="I33:BA33"/>
    <mergeCell ref="BB33:BT33"/>
    <mergeCell ref="BU33:CI33"/>
    <mergeCell ref="CJ33:CX33"/>
    <mergeCell ref="A34:H34"/>
    <mergeCell ref="I34:BA34"/>
    <mergeCell ref="BB34:BT34"/>
    <mergeCell ref="BU34:CI34"/>
    <mergeCell ref="CJ34:CX34"/>
    <mergeCell ref="A30:H30"/>
    <mergeCell ref="I30:BA30"/>
    <mergeCell ref="BB30:BT30"/>
    <mergeCell ref="BU30:CI30"/>
    <mergeCell ref="CJ30:CX30"/>
    <mergeCell ref="A32:H32"/>
    <mergeCell ref="I32:BA32"/>
    <mergeCell ref="BB32:BT32"/>
    <mergeCell ref="BU32:CI32"/>
    <mergeCell ref="CJ32:CX32"/>
    <mergeCell ref="A28:H28"/>
    <mergeCell ref="I28:BA28"/>
    <mergeCell ref="BB28:BT28"/>
    <mergeCell ref="BU28:CI28"/>
    <mergeCell ref="CJ28:CX28"/>
    <mergeCell ref="A29:H29"/>
    <mergeCell ref="I29:BA29"/>
    <mergeCell ref="BB29:BT29"/>
    <mergeCell ref="BU29:CI29"/>
    <mergeCell ref="CJ29:CX29"/>
    <mergeCell ref="A25:H25"/>
    <mergeCell ref="I25:BA25"/>
    <mergeCell ref="BB25:BT25"/>
    <mergeCell ref="BU25:CI25"/>
    <mergeCell ref="CJ25:CX25"/>
    <mergeCell ref="A27:H27"/>
    <mergeCell ref="I27:BA27"/>
    <mergeCell ref="BB27:BT27"/>
    <mergeCell ref="BU27:CI27"/>
    <mergeCell ref="CJ27:CX27"/>
    <mergeCell ref="BB23:BT23"/>
    <mergeCell ref="BU23:CI23"/>
    <mergeCell ref="CJ23:CX23"/>
    <mergeCell ref="A24:H24"/>
    <mergeCell ref="I24:BA24"/>
    <mergeCell ref="BB24:BT24"/>
    <mergeCell ref="BU24:CI24"/>
    <mergeCell ref="CJ24:CX24"/>
    <mergeCell ref="BU17:CI17"/>
    <mergeCell ref="CJ17:CX17"/>
    <mergeCell ref="A22:H22"/>
    <mergeCell ref="I22:BA22"/>
    <mergeCell ref="BB22:BT22"/>
    <mergeCell ref="BU22:CI22"/>
    <mergeCell ref="CJ22:CX22"/>
    <mergeCell ref="A21:H21"/>
    <mergeCell ref="I21:BA21"/>
    <mergeCell ref="I16:BA16"/>
    <mergeCell ref="I18:BA18"/>
    <mergeCell ref="I19:BA19"/>
    <mergeCell ref="A16:H16"/>
    <mergeCell ref="A18:H18"/>
    <mergeCell ref="A19:H19"/>
    <mergeCell ref="A17:H17"/>
    <mergeCell ref="I17:BA17"/>
    <mergeCell ref="BB16:BT16"/>
    <mergeCell ref="BB18:BT18"/>
    <mergeCell ref="BB19:BT19"/>
    <mergeCell ref="BU16:CI16"/>
    <mergeCell ref="CJ16:CX16"/>
    <mergeCell ref="BU18:CI18"/>
    <mergeCell ref="CJ18:CX18"/>
    <mergeCell ref="BU19:CI19"/>
    <mergeCell ref="CJ19:CX19"/>
    <mergeCell ref="BB17:BT17"/>
    <mergeCell ref="A97:H97"/>
    <mergeCell ref="I97:BA97"/>
    <mergeCell ref="BB97:BT97"/>
    <mergeCell ref="BU97:CI97"/>
    <mergeCell ref="CJ97:CX97"/>
    <mergeCell ref="A103:CX103"/>
    <mergeCell ref="A99:H99"/>
    <mergeCell ref="I99:BA99"/>
    <mergeCell ref="BB99:BT99"/>
    <mergeCell ref="BU99:CI99"/>
    <mergeCell ref="A41:H41"/>
    <mergeCell ref="I41:BA41"/>
    <mergeCell ref="BB41:BT41"/>
    <mergeCell ref="BU41:CI41"/>
    <mergeCell ref="CJ41:CX41"/>
    <mergeCell ref="A46:H46"/>
    <mergeCell ref="I46:BA46"/>
    <mergeCell ref="BB46:BT46"/>
    <mergeCell ref="BU46:CI46"/>
    <mergeCell ref="CJ46:CX46"/>
    <mergeCell ref="A31:H31"/>
    <mergeCell ref="I31:BA31"/>
    <mergeCell ref="BB31:BT31"/>
    <mergeCell ref="BU31:CI31"/>
    <mergeCell ref="CJ31:CX31"/>
    <mergeCell ref="A36:H36"/>
    <mergeCell ref="I36:BA36"/>
    <mergeCell ref="BB36:BT36"/>
    <mergeCell ref="BU36:CI36"/>
    <mergeCell ref="CJ36:CX36"/>
    <mergeCell ref="BB21:BT21"/>
    <mergeCell ref="BU21:CI21"/>
    <mergeCell ref="CJ21:CX21"/>
    <mergeCell ref="A26:H26"/>
    <mergeCell ref="I26:BA26"/>
    <mergeCell ref="BB26:BT26"/>
    <mergeCell ref="BU26:CI26"/>
    <mergeCell ref="CJ26:CX26"/>
    <mergeCell ref="A23:H23"/>
    <mergeCell ref="I23:BA23"/>
    <mergeCell ref="A13:BA14"/>
    <mergeCell ref="BB13:BT14"/>
    <mergeCell ref="BU13:CX13"/>
    <mergeCell ref="BU14:CI14"/>
    <mergeCell ref="CJ14:CX14"/>
    <mergeCell ref="A15:H15"/>
    <mergeCell ref="I15:BA15"/>
    <mergeCell ref="BB15:BT15"/>
    <mergeCell ref="BU15:CI15"/>
    <mergeCell ref="CJ15:CX15"/>
    <mergeCell ref="BO2:CX2"/>
    <mergeCell ref="A7:CX7"/>
    <mergeCell ref="A8:CX8"/>
    <mergeCell ref="AK9:CJ9"/>
    <mergeCell ref="AK10:CJ10"/>
    <mergeCell ref="AS11:BD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55"/>
  <sheetViews>
    <sheetView zoomScalePageLayoutView="0" workbookViewId="0" topLeftCell="A1">
      <selection activeCell="L16" sqref="L16"/>
    </sheetView>
  </sheetViews>
  <sheetFormatPr defaultColWidth="0" defaultRowHeight="12.75"/>
  <cols>
    <col min="1" max="1" width="1.75390625" style="14" customWidth="1"/>
    <col min="2" max="2" width="4.125" style="14" customWidth="1"/>
    <col min="3" max="3" width="55.75390625" style="14" customWidth="1"/>
    <col min="4" max="4" width="12.00390625" style="14" bestFit="1" customWidth="1"/>
    <col min="5" max="5" width="9.75390625" style="14" bestFit="1" customWidth="1"/>
    <col min="6" max="6" width="9.375" style="14" bestFit="1" customWidth="1"/>
    <col min="7" max="7" width="12.00390625" style="14" bestFit="1" customWidth="1"/>
    <col min="8" max="8" width="9.75390625" style="14" bestFit="1" customWidth="1"/>
    <col min="9" max="9" width="10.875" style="14" customWidth="1"/>
    <col min="10" max="10" width="15.75390625" style="14" bestFit="1" customWidth="1"/>
    <col min="11" max="11" width="11.125" style="14" bestFit="1" customWidth="1"/>
    <col min="12" max="12" width="13.125" style="14" bestFit="1" customWidth="1"/>
    <col min="13" max="13" width="15.75390625" style="14" bestFit="1" customWidth="1"/>
    <col min="14" max="14" width="11.25390625" style="14" bestFit="1" customWidth="1"/>
    <col min="15" max="15" width="15.75390625" style="14" customWidth="1"/>
    <col min="16" max="16" width="12.625" style="14" customWidth="1"/>
    <col min="17" max="17" width="13.375" style="14" customWidth="1"/>
    <col min="18" max="18" width="14.00390625" style="14" customWidth="1"/>
    <col min="19" max="19" width="13.75390625" style="14" customWidth="1"/>
    <col min="20" max="20" width="9.25390625" style="14" bestFit="1" customWidth="1"/>
    <col min="21" max="21" width="9.125" style="14" customWidth="1"/>
    <col min="22" max="22" width="11.875" style="14" customWidth="1"/>
    <col min="23" max="235" width="9.125" style="14" customWidth="1"/>
    <col min="236" max="236" width="4.125" style="14" customWidth="1"/>
    <col min="237" max="237" width="27.00390625" style="14" customWidth="1"/>
    <col min="238" max="238" width="10.625" style="14" customWidth="1"/>
    <col min="239" max="239" width="0" style="14" hidden="1" customWidth="1"/>
    <col min="240" max="240" width="13.125" style="14" customWidth="1"/>
    <col min="241" max="241" width="8.375" style="14" customWidth="1"/>
    <col min="242" max="242" width="11.25390625" style="14" customWidth="1"/>
    <col min="243" max="243" width="0" style="14" hidden="1" customWidth="1"/>
    <col min="244" max="244" width="13.00390625" style="14" customWidth="1"/>
    <col min="245" max="245" width="8.25390625" style="14" customWidth="1"/>
    <col min="246" max="246" width="10.875" style="14" customWidth="1"/>
    <col min="247" max="247" width="0" style="14" hidden="1" customWidth="1"/>
    <col min="248" max="248" width="11.75390625" style="14" customWidth="1"/>
    <col min="249" max="249" width="8.25390625" style="14" customWidth="1"/>
    <col min="250" max="250" width="8.125" style="14" customWidth="1"/>
    <col min="251" max="251" width="14.875" style="14" customWidth="1"/>
    <col min="252" max="252" width="9.625" style="14" customWidth="1"/>
    <col min="253" max="16384" width="0" style="14" hidden="1" customWidth="1"/>
  </cols>
  <sheetData>
    <row r="1" spans="1:253" s="1" customFormat="1" ht="12.75">
      <c r="A1" s="14"/>
      <c r="B1" s="14"/>
      <c r="C1" s="14"/>
      <c r="D1" s="14"/>
      <c r="E1" s="14"/>
      <c r="F1" s="14"/>
      <c r="G1" s="14"/>
      <c r="H1" s="14"/>
      <c r="I1" s="14"/>
      <c r="J1" s="14"/>
      <c r="K1" s="15"/>
      <c r="L1" s="14"/>
      <c r="M1" s="14"/>
      <c r="N1" s="14"/>
      <c r="O1" s="16" t="s">
        <v>1</v>
      </c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</row>
    <row r="2" spans="1:253" s="1" customFormat="1" ht="12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5"/>
      <c r="L2" s="14"/>
      <c r="M2" s="14"/>
      <c r="N2" s="14"/>
      <c r="O2" s="17" t="s">
        <v>95</v>
      </c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</row>
    <row r="3" spans="1:253" s="1" customFormat="1" ht="16.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5"/>
      <c r="L3" s="14"/>
      <c r="M3" s="14"/>
      <c r="N3" s="14"/>
      <c r="O3" s="17" t="s">
        <v>96</v>
      </c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</row>
    <row r="4" spans="1:253" s="6" customFormat="1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8"/>
      <c r="L4" s="14"/>
      <c r="M4" s="14"/>
      <c r="N4" s="14"/>
      <c r="O4" s="16" t="s">
        <v>8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</row>
    <row r="5" spans="1:253" s="6" customFormat="1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8"/>
      <c r="L5" s="14"/>
      <c r="M5" s="14"/>
      <c r="N5" s="14"/>
      <c r="O5" s="17" t="s">
        <v>9</v>
      </c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</row>
    <row r="6" spans="1:253" s="1" customFormat="1" ht="12.7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</row>
    <row r="7" spans="1:253" s="3" customFormat="1" ht="18.75">
      <c r="A7" s="14"/>
      <c r="B7" s="187" t="s">
        <v>97</v>
      </c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</row>
    <row r="8" spans="1:253" s="3" customFormat="1" ht="20.25" customHeight="1">
      <c r="A8" s="14"/>
      <c r="B8" s="187" t="s">
        <v>108</v>
      </c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</row>
    <row r="9" spans="1:253" s="3" customFormat="1" ht="20.25" customHeight="1">
      <c r="A9" s="14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</row>
    <row r="10" spans="1:253" s="5" customFormat="1" ht="18.75" customHeight="1">
      <c r="A10" s="14"/>
      <c r="B10" s="185" t="s">
        <v>18</v>
      </c>
      <c r="C10" s="188" t="s">
        <v>10</v>
      </c>
      <c r="D10" s="184" t="s">
        <v>19</v>
      </c>
      <c r="E10" s="184"/>
      <c r="F10" s="184"/>
      <c r="G10" s="184" t="s">
        <v>98</v>
      </c>
      <c r="H10" s="184"/>
      <c r="I10" s="184"/>
      <c r="J10" s="184" t="s">
        <v>99</v>
      </c>
      <c r="K10" s="184"/>
      <c r="L10" s="184"/>
      <c r="M10" s="184" t="s">
        <v>74</v>
      </c>
      <c r="N10" s="184"/>
      <c r="O10" s="18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</row>
    <row r="11" spans="2:15" ht="51">
      <c r="B11" s="186"/>
      <c r="C11" s="189"/>
      <c r="D11" s="19" t="s">
        <v>100</v>
      </c>
      <c r="E11" s="19" t="s">
        <v>101</v>
      </c>
      <c r="F11" s="19" t="s">
        <v>102</v>
      </c>
      <c r="G11" s="19" t="s">
        <v>100</v>
      </c>
      <c r="H11" s="19" t="s">
        <v>101</v>
      </c>
      <c r="I11" s="19" t="s">
        <v>102</v>
      </c>
      <c r="J11" s="19" t="s">
        <v>100</v>
      </c>
      <c r="K11" s="19" t="s">
        <v>101</v>
      </c>
      <c r="L11" s="19" t="s">
        <v>102</v>
      </c>
      <c r="M11" s="19" t="s">
        <v>100</v>
      </c>
      <c r="N11" s="19" t="s">
        <v>101</v>
      </c>
      <c r="O11" s="19" t="s">
        <v>102</v>
      </c>
    </row>
    <row r="12" spans="1:253" s="7" customFormat="1" ht="30">
      <c r="A12" s="14"/>
      <c r="B12" s="190" t="s">
        <v>2</v>
      </c>
      <c r="C12" s="21" t="s">
        <v>103</v>
      </c>
      <c r="D12" s="22"/>
      <c r="E12" s="23"/>
      <c r="F12" s="22"/>
      <c r="G12" s="22"/>
      <c r="H12" s="23"/>
      <c r="I12" s="22"/>
      <c r="J12" s="24"/>
      <c r="K12" s="24"/>
      <c r="L12" s="24"/>
      <c r="M12" s="24"/>
      <c r="N12" s="24"/>
      <c r="O12" s="2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</row>
    <row r="13" spans="1:253" s="8" customFormat="1" ht="15.75">
      <c r="A13" s="14"/>
      <c r="B13" s="191"/>
      <c r="C13" s="21" t="s">
        <v>11</v>
      </c>
      <c r="D13" s="25">
        <v>23759.92</v>
      </c>
      <c r="E13" s="25">
        <v>74</v>
      </c>
      <c r="F13" s="25">
        <f>IF(E13=0,0,D13/E13)</f>
        <v>321.08</v>
      </c>
      <c r="G13" s="25">
        <v>16757.79</v>
      </c>
      <c r="H13" s="25">
        <v>401</v>
      </c>
      <c r="I13" s="25">
        <f>IF(H13=0,0,G13/H13)</f>
        <v>41.79</v>
      </c>
      <c r="J13" s="27">
        <v>7254</v>
      </c>
      <c r="K13" s="28">
        <v>620</v>
      </c>
      <c r="L13" s="27">
        <f>IF(K13=0,0,J13/K13)</f>
        <v>11.7</v>
      </c>
      <c r="M13" s="27">
        <v>4583.54</v>
      </c>
      <c r="N13" s="27">
        <v>1037</v>
      </c>
      <c r="O13" s="27">
        <f>IF(N13=0,0,M13/N13)</f>
        <v>4.42</v>
      </c>
      <c r="P13" s="14"/>
      <c r="Q13" s="29"/>
      <c r="R13" s="29"/>
      <c r="S13" s="29"/>
      <c r="T13" s="29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</row>
    <row r="14" spans="1:253" s="8" customFormat="1" ht="15.75">
      <c r="A14" s="14"/>
      <c r="B14" s="192"/>
      <c r="C14" s="21" t="s">
        <v>12</v>
      </c>
      <c r="D14" s="25">
        <f>D13</f>
        <v>23759.92</v>
      </c>
      <c r="E14" s="25">
        <f aca="true" t="shared" si="0" ref="E14:O14">E13</f>
        <v>74</v>
      </c>
      <c r="F14" s="25">
        <f t="shared" si="0"/>
        <v>321.08</v>
      </c>
      <c r="G14" s="25">
        <f t="shared" si="0"/>
        <v>16757.79</v>
      </c>
      <c r="H14" s="25">
        <f t="shared" si="0"/>
        <v>401</v>
      </c>
      <c r="I14" s="25">
        <f t="shared" si="0"/>
        <v>41.79</v>
      </c>
      <c r="J14" s="27">
        <f t="shared" si="0"/>
        <v>7254</v>
      </c>
      <c r="K14" s="28">
        <f t="shared" si="0"/>
        <v>620</v>
      </c>
      <c r="L14" s="27">
        <f t="shared" si="0"/>
        <v>11.7</v>
      </c>
      <c r="M14" s="27">
        <f t="shared" si="0"/>
        <v>4583.54</v>
      </c>
      <c r="N14" s="27">
        <f t="shared" si="0"/>
        <v>1037</v>
      </c>
      <c r="O14" s="27">
        <f t="shared" si="0"/>
        <v>4.42</v>
      </c>
      <c r="P14" s="14"/>
      <c r="Q14" s="29"/>
      <c r="R14" s="29"/>
      <c r="S14" s="29"/>
      <c r="T14" s="29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</row>
    <row r="15" spans="1:253" s="8" customFormat="1" ht="45.75" customHeight="1">
      <c r="A15" s="14"/>
      <c r="B15" s="31" t="s">
        <v>3</v>
      </c>
      <c r="C15" s="21" t="s">
        <v>104</v>
      </c>
      <c r="D15" s="25"/>
      <c r="E15" s="26"/>
      <c r="F15" s="25"/>
      <c r="G15" s="25"/>
      <c r="H15" s="26"/>
      <c r="I15" s="25"/>
      <c r="J15" s="28"/>
      <c r="K15" s="28"/>
      <c r="L15" s="28"/>
      <c r="M15" s="28"/>
      <c r="N15" s="28"/>
      <c r="O15" s="28"/>
      <c r="P15" s="14"/>
      <c r="Q15" s="29"/>
      <c r="R15" s="29"/>
      <c r="S15" s="29"/>
      <c r="T15" s="29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</row>
    <row r="16" spans="1:253" s="8" customFormat="1" ht="48" customHeight="1">
      <c r="A16" s="14"/>
      <c r="B16" s="20" t="s">
        <v>4</v>
      </c>
      <c r="C16" s="21" t="s">
        <v>13</v>
      </c>
      <c r="D16" s="25"/>
      <c r="E16" s="26"/>
      <c r="F16" s="25"/>
      <c r="G16" s="25"/>
      <c r="H16" s="26"/>
      <c r="I16" s="25"/>
      <c r="J16" s="28"/>
      <c r="K16" s="28"/>
      <c r="L16" s="28"/>
      <c r="M16" s="28"/>
      <c r="N16" s="28"/>
      <c r="O16" s="28"/>
      <c r="P16" s="14"/>
      <c r="Q16" s="29"/>
      <c r="R16" s="29"/>
      <c r="S16" s="29"/>
      <c r="T16" s="29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</row>
    <row r="17" spans="1:253" s="8" customFormat="1" ht="15.75">
      <c r="A17" s="14"/>
      <c r="B17" s="20" t="s">
        <v>105</v>
      </c>
      <c r="C17" s="51" t="s">
        <v>14</v>
      </c>
      <c r="D17" s="35"/>
      <c r="E17" s="49"/>
      <c r="F17" s="35"/>
      <c r="G17" s="35"/>
      <c r="H17" s="49"/>
      <c r="I17" s="35"/>
      <c r="J17" s="50"/>
      <c r="K17" s="50"/>
      <c r="L17" s="28"/>
      <c r="M17" s="28"/>
      <c r="N17" s="28"/>
      <c r="O17" s="28"/>
      <c r="P17" s="32"/>
      <c r="Q17" s="29"/>
      <c r="R17" s="29"/>
      <c r="S17" s="29"/>
      <c r="T17" s="29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</row>
    <row r="18" spans="1:253" s="8" customFormat="1" ht="30">
      <c r="A18" s="14"/>
      <c r="B18" s="20"/>
      <c r="C18" s="52" t="s">
        <v>77</v>
      </c>
      <c r="D18" s="35"/>
      <c r="E18" s="49"/>
      <c r="F18" s="35"/>
      <c r="G18" s="35"/>
      <c r="H18" s="49"/>
      <c r="I18" s="35"/>
      <c r="J18" s="54">
        <v>5408540.23</v>
      </c>
      <c r="K18" s="53">
        <v>52.5</v>
      </c>
      <c r="L18" s="57">
        <f aca="true" t="shared" si="1" ref="L18:L26">IF(K18=0,0,J18/K18)</f>
        <v>103019.81390476192</v>
      </c>
      <c r="M18" s="54">
        <v>5408540.23</v>
      </c>
      <c r="N18" s="53">
        <v>52.5</v>
      </c>
      <c r="O18" s="57">
        <f>IF(N18=0,0,M18/N18)</f>
        <v>103019.81390476192</v>
      </c>
      <c r="P18" s="32"/>
      <c r="Q18" s="29"/>
      <c r="R18" s="29"/>
      <c r="S18" s="29"/>
      <c r="T18" s="29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</row>
    <row r="19" spans="1:253" s="8" customFormat="1" ht="30">
      <c r="A19" s="14"/>
      <c r="B19" s="20"/>
      <c r="C19" s="52" t="s">
        <v>78</v>
      </c>
      <c r="D19" s="35"/>
      <c r="E19" s="49"/>
      <c r="F19" s="35"/>
      <c r="G19" s="35"/>
      <c r="H19" s="49"/>
      <c r="I19" s="35"/>
      <c r="J19" s="54">
        <v>961036.7</v>
      </c>
      <c r="K19" s="50">
        <v>15</v>
      </c>
      <c r="L19" s="57">
        <f t="shared" si="1"/>
        <v>64069.11333333333</v>
      </c>
      <c r="M19" s="54">
        <v>961036.7</v>
      </c>
      <c r="N19" s="50">
        <v>15</v>
      </c>
      <c r="O19" s="57">
        <f>IF(N19=0,0,M19/N19)</f>
        <v>64069.11333333333</v>
      </c>
      <c r="P19" s="32"/>
      <c r="Q19" s="29"/>
      <c r="R19" s="29"/>
      <c r="S19" s="29"/>
      <c r="T19" s="29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</row>
    <row r="20" spans="1:253" s="8" customFormat="1" ht="30">
      <c r="A20" s="14"/>
      <c r="B20" s="20"/>
      <c r="C20" s="52" t="s">
        <v>79</v>
      </c>
      <c r="D20" s="35"/>
      <c r="E20" s="49"/>
      <c r="F20" s="35"/>
      <c r="G20" s="35"/>
      <c r="H20" s="49"/>
      <c r="I20" s="35"/>
      <c r="J20" s="54">
        <v>481607.5</v>
      </c>
      <c r="K20" s="50">
        <v>50</v>
      </c>
      <c r="L20" s="57">
        <f t="shared" si="1"/>
        <v>9632.15</v>
      </c>
      <c r="M20" s="54">
        <v>481607.5</v>
      </c>
      <c r="N20" s="50">
        <v>50</v>
      </c>
      <c r="O20" s="57">
        <f>IF(N20=0,0,M20/N20)</f>
        <v>9632.15</v>
      </c>
      <c r="P20" s="32"/>
      <c r="Q20" s="29"/>
      <c r="R20" s="29"/>
      <c r="S20" s="29"/>
      <c r="T20" s="29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</row>
    <row r="21" spans="1:253" s="8" customFormat="1" ht="30">
      <c r="A21" s="14"/>
      <c r="B21" s="20"/>
      <c r="C21" s="52" t="s">
        <v>80</v>
      </c>
      <c r="D21" s="35"/>
      <c r="E21" s="49"/>
      <c r="F21" s="35"/>
      <c r="G21" s="35"/>
      <c r="H21" s="49"/>
      <c r="I21" s="35"/>
      <c r="J21" s="54">
        <v>1982578.18</v>
      </c>
      <c r="K21" s="50">
        <v>40</v>
      </c>
      <c r="L21" s="57">
        <f t="shared" si="1"/>
        <v>49564.4545</v>
      </c>
      <c r="M21" s="54">
        <v>1982578.18</v>
      </c>
      <c r="N21" s="50">
        <v>40</v>
      </c>
      <c r="O21" s="57">
        <f>IF(N21=0,0,M21/N21)</f>
        <v>49564.4545</v>
      </c>
      <c r="P21" s="32"/>
      <c r="Q21" s="29"/>
      <c r="R21" s="29"/>
      <c r="S21" s="29"/>
      <c r="T21" s="29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</row>
    <row r="22" spans="1:253" s="8" customFormat="1" ht="30">
      <c r="A22" s="14"/>
      <c r="B22" s="20"/>
      <c r="C22" s="52" t="s">
        <v>81</v>
      </c>
      <c r="D22" s="35"/>
      <c r="E22" s="49"/>
      <c r="F22" s="35"/>
      <c r="G22" s="35"/>
      <c r="H22" s="49"/>
      <c r="I22" s="35"/>
      <c r="J22" s="54">
        <v>1647792.7</v>
      </c>
      <c r="K22" s="50">
        <v>15</v>
      </c>
      <c r="L22" s="57">
        <f t="shared" si="1"/>
        <v>109852.84666666666</v>
      </c>
      <c r="M22" s="54">
        <v>1647792.7</v>
      </c>
      <c r="N22" s="50">
        <v>15</v>
      </c>
      <c r="O22" s="57">
        <f>IF(N22=0,0,M22/N22)</f>
        <v>109852.84666666666</v>
      </c>
      <c r="P22" s="32"/>
      <c r="Q22" s="29"/>
      <c r="R22" s="29"/>
      <c r="S22" s="29"/>
      <c r="T22" s="29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</row>
    <row r="23" spans="1:253" s="8" customFormat="1" ht="15.75">
      <c r="A23" s="14"/>
      <c r="B23" s="33" t="s">
        <v>106</v>
      </c>
      <c r="C23" s="61" t="s">
        <v>15</v>
      </c>
      <c r="D23" s="25"/>
      <c r="E23" s="26"/>
      <c r="F23" s="25"/>
      <c r="G23" s="25"/>
      <c r="H23" s="26"/>
      <c r="I23" s="25"/>
      <c r="J23" s="27"/>
      <c r="K23" s="27"/>
      <c r="L23" s="55"/>
      <c r="M23" s="27"/>
      <c r="N23" s="27"/>
      <c r="O23" s="27"/>
      <c r="P23" s="32"/>
      <c r="Q23" s="29"/>
      <c r="R23" s="29"/>
      <c r="S23" s="29"/>
      <c r="T23" s="29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</row>
    <row r="24" spans="1:253" s="8" customFormat="1" ht="45">
      <c r="A24" s="14"/>
      <c r="B24" s="33"/>
      <c r="C24" s="59" t="s">
        <v>83</v>
      </c>
      <c r="D24" s="25"/>
      <c r="E24" s="26"/>
      <c r="F24" s="25"/>
      <c r="G24" s="25"/>
      <c r="H24" s="48"/>
      <c r="I24" s="25"/>
      <c r="J24" s="57">
        <v>482105.74</v>
      </c>
      <c r="K24" s="60">
        <v>44</v>
      </c>
      <c r="L24" s="57">
        <f t="shared" si="1"/>
        <v>10956.948636363637</v>
      </c>
      <c r="M24" s="57">
        <v>482105.74</v>
      </c>
      <c r="N24" s="60">
        <v>44</v>
      </c>
      <c r="O24" s="57">
        <f>IF(N24=0,0,M24/N24)</f>
        <v>10956.948636363637</v>
      </c>
      <c r="P24" s="32"/>
      <c r="Q24" s="29"/>
      <c r="R24" s="29"/>
      <c r="S24" s="29"/>
      <c r="T24" s="29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</row>
    <row r="25" spans="1:253" s="8" customFormat="1" ht="45">
      <c r="A25" s="14"/>
      <c r="B25" s="33"/>
      <c r="C25" s="59" t="s">
        <v>84</v>
      </c>
      <c r="D25" s="25"/>
      <c r="E25" s="26"/>
      <c r="F25" s="25"/>
      <c r="G25" s="25"/>
      <c r="H25" s="48"/>
      <c r="I25" s="25"/>
      <c r="J25" s="57">
        <v>16561099.61</v>
      </c>
      <c r="K25" s="60">
        <v>320</v>
      </c>
      <c r="L25" s="57">
        <f t="shared" si="1"/>
        <v>51753.43628125</v>
      </c>
      <c r="M25" s="57">
        <v>16561099.61</v>
      </c>
      <c r="N25" s="60">
        <v>320</v>
      </c>
      <c r="O25" s="57">
        <f>IF(N25=0,0,M25/N25)</f>
        <v>51753.43628125</v>
      </c>
      <c r="P25" s="32"/>
      <c r="Q25" s="29"/>
      <c r="R25" s="29"/>
      <c r="S25" s="29"/>
      <c r="T25" s="29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</row>
    <row r="26" spans="1:253" s="8" customFormat="1" ht="45">
      <c r="A26" s="14"/>
      <c r="B26" s="33"/>
      <c r="C26" s="59" t="s">
        <v>85</v>
      </c>
      <c r="D26" s="25"/>
      <c r="E26" s="26"/>
      <c r="F26" s="25"/>
      <c r="G26" s="25"/>
      <c r="H26" s="48"/>
      <c r="I26" s="25"/>
      <c r="J26" s="57">
        <v>20180462.32</v>
      </c>
      <c r="K26" s="60">
        <v>990</v>
      </c>
      <c r="L26" s="57">
        <f t="shared" si="1"/>
        <v>20384.305373737374</v>
      </c>
      <c r="M26" s="57">
        <v>20180462.32</v>
      </c>
      <c r="N26" s="60">
        <v>990</v>
      </c>
      <c r="O26" s="57">
        <f>IF(N26=0,0,M26/N26)</f>
        <v>20384.305373737374</v>
      </c>
      <c r="P26" s="32"/>
      <c r="Q26" s="29"/>
      <c r="R26" s="29"/>
      <c r="S26" s="29"/>
      <c r="T26" s="29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</row>
    <row r="27" spans="1:253" s="8" customFormat="1" ht="15.75" customHeight="1">
      <c r="A27" s="14"/>
      <c r="B27" s="33" t="s">
        <v>107</v>
      </c>
      <c r="C27" s="61" t="s">
        <v>16</v>
      </c>
      <c r="D27" s="25"/>
      <c r="E27" s="26"/>
      <c r="F27" s="25"/>
      <c r="G27" s="25"/>
      <c r="H27" s="26"/>
      <c r="I27" s="25"/>
      <c r="J27" s="27"/>
      <c r="K27" s="27"/>
      <c r="L27" s="55"/>
      <c r="M27" s="27"/>
      <c r="N27" s="27"/>
      <c r="O27" s="27"/>
      <c r="P27" s="32"/>
      <c r="Q27" s="29"/>
      <c r="R27" s="29"/>
      <c r="S27" s="29"/>
      <c r="T27" s="29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</row>
    <row r="28" spans="1:253" s="8" customFormat="1" ht="15.75" customHeight="1">
      <c r="A28" s="14"/>
      <c r="B28" s="33"/>
      <c r="C28" s="59" t="s">
        <v>117</v>
      </c>
      <c r="D28" s="25"/>
      <c r="E28" s="26"/>
      <c r="F28" s="25"/>
      <c r="G28" s="25"/>
      <c r="H28" s="26"/>
      <c r="I28" s="25"/>
      <c r="J28" s="27"/>
      <c r="K28" s="27"/>
      <c r="L28" s="55"/>
      <c r="M28" s="27"/>
      <c r="N28" s="27"/>
      <c r="O28" s="27"/>
      <c r="P28" s="32"/>
      <c r="Q28" s="29"/>
      <c r="R28" s="29"/>
      <c r="S28" s="29"/>
      <c r="T28" s="29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</row>
    <row r="29" spans="1:253" s="8" customFormat="1" ht="15.75" customHeight="1">
      <c r="A29" s="14"/>
      <c r="B29" s="33"/>
      <c r="C29" s="58" t="s">
        <v>88</v>
      </c>
      <c r="D29" s="25"/>
      <c r="E29" s="26"/>
      <c r="F29" s="25"/>
      <c r="G29" s="25"/>
      <c r="H29" s="26"/>
      <c r="I29" s="25"/>
      <c r="J29" s="27"/>
      <c r="K29" s="27"/>
      <c r="L29" s="62">
        <v>51550</v>
      </c>
      <c r="M29" s="27"/>
      <c r="N29" s="27"/>
      <c r="O29" s="62">
        <v>51550</v>
      </c>
      <c r="P29" s="32"/>
      <c r="Q29" s="29"/>
      <c r="R29" s="29"/>
      <c r="S29" s="29"/>
      <c r="T29" s="29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</row>
    <row r="30" spans="1:253" s="8" customFormat="1" ht="15.75" customHeight="1">
      <c r="A30" s="14"/>
      <c r="B30" s="33"/>
      <c r="C30" s="58" t="s">
        <v>89</v>
      </c>
      <c r="D30" s="25"/>
      <c r="E30" s="26"/>
      <c r="F30" s="25"/>
      <c r="G30" s="25"/>
      <c r="H30" s="26"/>
      <c r="I30" s="25"/>
      <c r="J30" s="27"/>
      <c r="K30" s="27"/>
      <c r="L30" s="62">
        <v>20250</v>
      </c>
      <c r="M30" s="27"/>
      <c r="N30" s="27"/>
      <c r="O30" s="62">
        <v>20250</v>
      </c>
      <c r="P30" s="32"/>
      <c r="Q30" s="29"/>
      <c r="R30" s="29"/>
      <c r="S30" s="29"/>
      <c r="T30" s="29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</row>
    <row r="31" spans="1:253" s="8" customFormat="1" ht="15.75" customHeight="1">
      <c r="A31" s="14"/>
      <c r="B31" s="33"/>
      <c r="C31" s="58" t="s">
        <v>90</v>
      </c>
      <c r="D31" s="25"/>
      <c r="E31" s="26"/>
      <c r="F31" s="25"/>
      <c r="G31" s="25"/>
      <c r="H31" s="26"/>
      <c r="I31" s="25"/>
      <c r="J31" s="27"/>
      <c r="K31" s="27"/>
      <c r="L31" s="62">
        <v>13030</v>
      </c>
      <c r="M31" s="27"/>
      <c r="N31" s="27"/>
      <c r="O31" s="62">
        <v>13030</v>
      </c>
      <c r="P31" s="32"/>
      <c r="Q31" s="29"/>
      <c r="R31" s="29"/>
      <c r="S31" s="29"/>
      <c r="T31" s="29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</row>
    <row r="32" spans="1:253" s="8" customFormat="1" ht="15.75" customHeight="1">
      <c r="A32" s="14"/>
      <c r="B32" s="33"/>
      <c r="C32" s="58" t="s">
        <v>91</v>
      </c>
      <c r="D32" s="25"/>
      <c r="E32" s="26"/>
      <c r="F32" s="25"/>
      <c r="G32" s="25"/>
      <c r="H32" s="26"/>
      <c r="I32" s="25"/>
      <c r="J32" s="27"/>
      <c r="K32" s="27"/>
      <c r="L32" s="62">
        <v>19100</v>
      </c>
      <c r="M32" s="27"/>
      <c r="N32" s="27"/>
      <c r="O32" s="62">
        <v>19100</v>
      </c>
      <c r="P32" s="32"/>
      <c r="Q32" s="29"/>
      <c r="R32" s="29"/>
      <c r="S32" s="29"/>
      <c r="T32" s="29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</row>
    <row r="33" spans="1:253" s="8" customFormat="1" ht="15.75" customHeight="1">
      <c r="A33" s="14"/>
      <c r="B33" s="33"/>
      <c r="C33" s="58" t="s">
        <v>92</v>
      </c>
      <c r="D33" s="25"/>
      <c r="E33" s="26"/>
      <c r="F33" s="25"/>
      <c r="G33" s="25"/>
      <c r="H33" s="26"/>
      <c r="I33" s="25"/>
      <c r="J33" s="27"/>
      <c r="K33" s="27"/>
      <c r="L33" s="62">
        <v>12660</v>
      </c>
      <c r="M33" s="27"/>
      <c r="N33" s="27"/>
      <c r="O33" s="62">
        <v>12660</v>
      </c>
      <c r="P33" s="32"/>
      <c r="Q33" s="29"/>
      <c r="R33" s="29"/>
      <c r="S33" s="29"/>
      <c r="T33" s="29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</row>
    <row r="34" spans="1:253" s="8" customFormat="1" ht="15.75" customHeight="1">
      <c r="A34" s="14"/>
      <c r="B34" s="33"/>
      <c r="C34" s="58" t="s">
        <v>116</v>
      </c>
      <c r="D34" s="25"/>
      <c r="E34" s="26"/>
      <c r="F34" s="25"/>
      <c r="G34" s="25"/>
      <c r="H34" s="26"/>
      <c r="I34" s="25"/>
      <c r="J34" s="27"/>
      <c r="K34" s="27"/>
      <c r="L34" s="62">
        <v>9160</v>
      </c>
      <c r="M34" s="27"/>
      <c r="N34" s="27"/>
      <c r="O34" s="62">
        <v>9160</v>
      </c>
      <c r="P34" s="32"/>
      <c r="Q34" s="29"/>
      <c r="R34" s="29"/>
      <c r="S34" s="29"/>
      <c r="T34" s="29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</row>
    <row r="35" spans="1:253" s="8" customFormat="1" ht="15.75" customHeight="1">
      <c r="A35" s="14"/>
      <c r="B35" s="33"/>
      <c r="C35" s="59" t="s">
        <v>118</v>
      </c>
      <c r="D35" s="25"/>
      <c r="E35" s="26"/>
      <c r="F35" s="25"/>
      <c r="G35" s="25"/>
      <c r="H35" s="26"/>
      <c r="I35" s="25"/>
      <c r="J35" s="27"/>
      <c r="K35" s="27"/>
      <c r="L35" s="55"/>
      <c r="M35" s="27"/>
      <c r="N35" s="27"/>
      <c r="O35" s="27"/>
      <c r="P35" s="32"/>
      <c r="Q35" s="29"/>
      <c r="R35" s="29"/>
      <c r="S35" s="29"/>
      <c r="T35" s="29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</row>
    <row r="36" spans="1:253" s="8" customFormat="1" ht="15.75" customHeight="1">
      <c r="A36" s="14"/>
      <c r="B36" s="33"/>
      <c r="C36" s="58" t="s">
        <v>90</v>
      </c>
      <c r="D36" s="25"/>
      <c r="E36" s="26"/>
      <c r="F36" s="25"/>
      <c r="G36" s="25"/>
      <c r="H36" s="26"/>
      <c r="I36" s="25"/>
      <c r="J36" s="27"/>
      <c r="K36" s="27"/>
      <c r="L36" s="62">
        <v>37630</v>
      </c>
      <c r="M36" s="27"/>
      <c r="N36" s="27"/>
      <c r="O36" s="62">
        <v>37630</v>
      </c>
      <c r="P36" s="32"/>
      <c r="Q36" s="29"/>
      <c r="R36" s="29"/>
      <c r="S36" s="29"/>
      <c r="T36" s="29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</row>
    <row r="37" spans="1:253" s="8" customFormat="1" ht="15.75" customHeight="1">
      <c r="A37" s="14"/>
      <c r="B37" s="33"/>
      <c r="C37" s="58" t="s">
        <v>91</v>
      </c>
      <c r="D37" s="25"/>
      <c r="E37" s="26"/>
      <c r="F37" s="25"/>
      <c r="G37" s="25"/>
      <c r="H37" s="26"/>
      <c r="I37" s="25"/>
      <c r="J37" s="27"/>
      <c r="K37" s="27"/>
      <c r="L37" s="62">
        <v>18100</v>
      </c>
      <c r="M37" s="27"/>
      <c r="N37" s="27"/>
      <c r="O37" s="62">
        <v>18100</v>
      </c>
      <c r="P37" s="32"/>
      <c r="Q37" s="29"/>
      <c r="R37" s="29"/>
      <c r="S37" s="29"/>
      <c r="T37" s="29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</row>
    <row r="38" spans="1:253" s="8" customFormat="1" ht="15.75" customHeight="1">
      <c r="A38" s="14"/>
      <c r="B38" s="33"/>
      <c r="C38" s="58" t="s">
        <v>92</v>
      </c>
      <c r="D38" s="25"/>
      <c r="E38" s="26"/>
      <c r="F38" s="25"/>
      <c r="G38" s="25"/>
      <c r="H38" s="26"/>
      <c r="I38" s="25"/>
      <c r="J38" s="27"/>
      <c r="K38" s="27"/>
      <c r="L38" s="62">
        <v>10140</v>
      </c>
      <c r="M38" s="27"/>
      <c r="N38" s="27"/>
      <c r="O38" s="62">
        <v>10140</v>
      </c>
      <c r="P38" s="32"/>
      <c r="Q38" s="29"/>
      <c r="R38" s="29"/>
      <c r="S38" s="29"/>
      <c r="T38" s="29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</row>
    <row r="39" spans="1:253" s="8" customFormat="1" ht="15.75" customHeight="1">
      <c r="A39" s="14"/>
      <c r="B39" s="33"/>
      <c r="C39" s="58" t="s">
        <v>116</v>
      </c>
      <c r="D39" s="25"/>
      <c r="E39" s="26"/>
      <c r="F39" s="25"/>
      <c r="G39" s="25"/>
      <c r="H39" s="26"/>
      <c r="I39" s="25"/>
      <c r="J39" s="27"/>
      <c r="K39" s="27"/>
      <c r="L39" s="62">
        <v>8550</v>
      </c>
      <c r="M39" s="27"/>
      <c r="N39" s="27"/>
      <c r="O39" s="62">
        <v>8550</v>
      </c>
      <c r="P39" s="32"/>
      <c r="Q39" s="29"/>
      <c r="R39" s="29"/>
      <c r="S39" s="29"/>
      <c r="T39" s="29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</row>
    <row r="40" spans="1:253" s="8" customFormat="1" ht="33" customHeight="1">
      <c r="A40" s="14"/>
      <c r="B40" s="33" t="s">
        <v>110</v>
      </c>
      <c r="C40" s="61" t="s">
        <v>109</v>
      </c>
      <c r="D40" s="25"/>
      <c r="E40" s="26"/>
      <c r="F40" s="22"/>
      <c r="G40" s="25"/>
      <c r="H40" s="23"/>
      <c r="I40" s="22"/>
      <c r="J40" s="27"/>
      <c r="K40" s="56"/>
      <c r="L40" s="56"/>
      <c r="M40" s="56"/>
      <c r="N40" s="56"/>
      <c r="O40" s="56"/>
      <c r="P40" s="14"/>
      <c r="Q40" s="34"/>
      <c r="R40" s="34"/>
      <c r="S40" s="34"/>
      <c r="T40" s="3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</row>
    <row r="41" spans="2:20" ht="30">
      <c r="B41" s="33" t="s">
        <v>112</v>
      </c>
      <c r="C41" s="61" t="s">
        <v>111</v>
      </c>
      <c r="D41" s="25"/>
      <c r="E41" s="26"/>
      <c r="F41" s="22"/>
      <c r="G41" s="25"/>
      <c r="H41" s="23"/>
      <c r="I41" s="22"/>
      <c r="J41" s="27"/>
      <c r="K41" s="56"/>
      <c r="L41" s="56"/>
      <c r="M41" s="56"/>
      <c r="N41" s="56"/>
      <c r="O41" s="56"/>
      <c r="Q41" s="34"/>
      <c r="R41" s="34"/>
      <c r="S41" s="34"/>
      <c r="T41" s="34"/>
    </row>
    <row r="42" spans="2:20" ht="30">
      <c r="B42" s="190" t="s">
        <v>5</v>
      </c>
      <c r="C42" s="21" t="s">
        <v>114</v>
      </c>
      <c r="D42" s="25"/>
      <c r="E42" s="26"/>
      <c r="F42" s="25"/>
      <c r="G42" s="25"/>
      <c r="H42" s="26"/>
      <c r="I42" s="25"/>
      <c r="J42" s="27"/>
      <c r="K42" s="27"/>
      <c r="L42" s="27"/>
      <c r="M42" s="27"/>
      <c r="N42" s="27"/>
      <c r="O42" s="27"/>
      <c r="Q42" s="34"/>
      <c r="R42" s="34"/>
      <c r="S42" s="34"/>
      <c r="T42" s="34"/>
    </row>
    <row r="43" spans="2:20" ht="15">
      <c r="B43" s="191"/>
      <c r="C43" s="21" t="s">
        <v>11</v>
      </c>
      <c r="D43" s="25">
        <v>65198.44</v>
      </c>
      <c r="E43" s="30">
        <f>E13</f>
        <v>74</v>
      </c>
      <c r="F43" s="25">
        <f>IF(E43=0,0,D43/E43)</f>
        <v>881.0600000000001</v>
      </c>
      <c r="G43" s="25">
        <v>58650.26</v>
      </c>
      <c r="H43" s="30">
        <f>H13</f>
        <v>401</v>
      </c>
      <c r="I43" s="25">
        <f>IF(H43=0,0,G43/H43)</f>
        <v>146.26</v>
      </c>
      <c r="J43" s="27">
        <v>22989.6</v>
      </c>
      <c r="K43" s="27">
        <f>K13</f>
        <v>620</v>
      </c>
      <c r="L43" s="27">
        <f>IF(K43=0,0,J43/K43)</f>
        <v>37.08</v>
      </c>
      <c r="M43" s="27">
        <v>11458.85</v>
      </c>
      <c r="N43" s="27">
        <f>N13</f>
        <v>1037</v>
      </c>
      <c r="O43" s="27">
        <f>IF(N43=0,0,M43/N43)</f>
        <v>11.05</v>
      </c>
      <c r="Q43" s="34"/>
      <c r="R43" s="34"/>
      <c r="S43" s="34"/>
      <c r="T43" s="34"/>
    </row>
    <row r="44" spans="2:20" ht="15">
      <c r="B44" s="192"/>
      <c r="C44" s="21" t="s">
        <v>12</v>
      </c>
      <c r="D44" s="25">
        <f aca="true" t="shared" si="2" ref="D44:J44">D43</f>
        <v>65198.44</v>
      </c>
      <c r="E44" s="30">
        <f t="shared" si="2"/>
        <v>74</v>
      </c>
      <c r="F44" s="25">
        <f t="shared" si="2"/>
        <v>881.0600000000001</v>
      </c>
      <c r="G44" s="25">
        <f t="shared" si="2"/>
        <v>58650.26</v>
      </c>
      <c r="H44" s="30">
        <f t="shared" si="2"/>
        <v>401</v>
      </c>
      <c r="I44" s="25">
        <f t="shared" si="2"/>
        <v>146.26</v>
      </c>
      <c r="J44" s="27">
        <f t="shared" si="2"/>
        <v>22989.6</v>
      </c>
      <c r="K44" s="27">
        <f>K43</f>
        <v>620</v>
      </c>
      <c r="L44" s="27">
        <f>IF(K44=0,0,J44/K44)</f>
        <v>37.08</v>
      </c>
      <c r="M44" s="27">
        <f>M43</f>
        <v>11458.85</v>
      </c>
      <c r="N44" s="27">
        <f>N43</f>
        <v>1037</v>
      </c>
      <c r="O44" s="27">
        <f>IF(N44=0,0,M44/N44)</f>
        <v>11.05</v>
      </c>
      <c r="Q44" s="34"/>
      <c r="R44" s="34"/>
      <c r="S44" s="34"/>
      <c r="T44" s="34"/>
    </row>
    <row r="45" spans="2:20" ht="60">
      <c r="B45" s="190" t="s">
        <v>6</v>
      </c>
      <c r="C45" s="21" t="s">
        <v>113</v>
      </c>
      <c r="D45" s="25"/>
      <c r="E45" s="30"/>
      <c r="F45" s="25"/>
      <c r="G45" s="25"/>
      <c r="H45" s="30"/>
      <c r="I45" s="25"/>
      <c r="J45" s="27"/>
      <c r="K45" s="27"/>
      <c r="L45" s="27"/>
      <c r="M45" s="27"/>
      <c r="N45" s="27"/>
      <c r="O45" s="27"/>
      <c r="Q45" s="34"/>
      <c r="R45" s="34"/>
      <c r="S45" s="34"/>
      <c r="T45" s="34"/>
    </row>
    <row r="46" spans="2:20" ht="15">
      <c r="B46" s="191"/>
      <c r="C46" s="21" t="s">
        <v>11</v>
      </c>
      <c r="D46" s="25">
        <v>0</v>
      </c>
      <c r="E46" s="30"/>
      <c r="F46" s="25"/>
      <c r="G46" s="25">
        <v>0</v>
      </c>
      <c r="H46" s="30"/>
      <c r="I46" s="25"/>
      <c r="J46" s="27"/>
      <c r="K46" s="27"/>
      <c r="L46" s="27"/>
      <c r="M46" s="27"/>
      <c r="N46" s="27"/>
      <c r="O46" s="27"/>
      <c r="Q46" s="34"/>
      <c r="R46" s="34"/>
      <c r="S46" s="34"/>
      <c r="T46" s="34"/>
    </row>
    <row r="47" spans="2:20" ht="15">
      <c r="B47" s="192"/>
      <c r="C47" s="21" t="s">
        <v>12</v>
      </c>
      <c r="D47" s="25">
        <v>0</v>
      </c>
      <c r="E47" s="30"/>
      <c r="F47" s="25"/>
      <c r="G47" s="25">
        <v>0</v>
      </c>
      <c r="H47" s="30"/>
      <c r="I47" s="25"/>
      <c r="J47" s="27"/>
      <c r="K47" s="27"/>
      <c r="L47" s="27"/>
      <c r="M47" s="27"/>
      <c r="N47" s="27"/>
      <c r="O47" s="27"/>
      <c r="Q47" s="34"/>
      <c r="R47" s="34"/>
      <c r="S47" s="34"/>
      <c r="T47" s="34"/>
    </row>
    <row r="48" spans="2:20" ht="90">
      <c r="B48" s="190" t="s">
        <v>7</v>
      </c>
      <c r="C48" s="21" t="s">
        <v>115</v>
      </c>
      <c r="D48" s="25"/>
      <c r="E48" s="30"/>
      <c r="F48" s="25"/>
      <c r="G48" s="25"/>
      <c r="H48" s="30"/>
      <c r="I48" s="25"/>
      <c r="J48" s="27"/>
      <c r="K48" s="27"/>
      <c r="L48" s="27"/>
      <c r="M48" s="27"/>
      <c r="N48" s="27"/>
      <c r="O48" s="27"/>
      <c r="Q48" s="29"/>
      <c r="R48" s="29"/>
      <c r="S48" s="29"/>
      <c r="T48" s="29"/>
    </row>
    <row r="49" spans="2:20" ht="15">
      <c r="B49" s="191"/>
      <c r="C49" s="21" t="s">
        <v>11</v>
      </c>
      <c r="D49" s="25">
        <v>32290.28574139098</v>
      </c>
      <c r="E49" s="30">
        <f>E13</f>
        <v>74</v>
      </c>
      <c r="F49" s="25">
        <f>IF(E49=0,0,D49/E49)</f>
        <v>436.35521272149975</v>
      </c>
      <c r="G49" s="25">
        <v>38748.342889669184</v>
      </c>
      <c r="H49" s="30">
        <f>H13</f>
        <v>401</v>
      </c>
      <c r="I49" s="25">
        <f>IF(H49=0,0,G49/H49)</f>
        <v>96.62928401413761</v>
      </c>
      <c r="J49" s="27">
        <v>16036.28815558611</v>
      </c>
      <c r="K49" s="27">
        <f>K13</f>
        <v>620</v>
      </c>
      <c r="L49" s="27">
        <f>IF(K49=0,0,J49/K49)</f>
        <v>25.86498089610663</v>
      </c>
      <c r="M49" s="27">
        <v>25950.579558723082</v>
      </c>
      <c r="N49" s="27">
        <f>N13</f>
        <v>1037</v>
      </c>
      <c r="O49" s="27">
        <f>IF(N49=0,0,M49/N49)</f>
        <v>25.024666884014543</v>
      </c>
      <c r="Q49" s="29"/>
      <c r="R49" s="29"/>
      <c r="S49" s="29"/>
      <c r="T49" s="29"/>
    </row>
    <row r="50" spans="1:253" ht="18.75">
      <c r="A50" s="36"/>
      <c r="B50" s="192"/>
      <c r="C50" s="21" t="s">
        <v>12</v>
      </c>
      <c r="D50" s="25">
        <f aca="true" t="shared" si="3" ref="D50:O50">D49</f>
        <v>32290.28574139098</v>
      </c>
      <c r="E50" s="30">
        <f t="shared" si="3"/>
        <v>74</v>
      </c>
      <c r="F50" s="25">
        <f t="shared" si="3"/>
        <v>436.35521272149975</v>
      </c>
      <c r="G50" s="25">
        <f t="shared" si="3"/>
        <v>38748.342889669184</v>
      </c>
      <c r="H50" s="30">
        <f t="shared" si="3"/>
        <v>401</v>
      </c>
      <c r="I50" s="25">
        <f t="shared" si="3"/>
        <v>96.62928401413761</v>
      </c>
      <c r="J50" s="27">
        <f t="shared" si="3"/>
        <v>16036.28815558611</v>
      </c>
      <c r="K50" s="27">
        <f t="shared" si="3"/>
        <v>620</v>
      </c>
      <c r="L50" s="27">
        <f t="shared" si="3"/>
        <v>25.86498089610663</v>
      </c>
      <c r="M50" s="27">
        <f>M49</f>
        <v>25950.579558723082</v>
      </c>
      <c r="N50" s="27">
        <f t="shared" si="3"/>
        <v>1037</v>
      </c>
      <c r="O50" s="27">
        <f t="shared" si="3"/>
        <v>25.024666884014543</v>
      </c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  <c r="HX50" s="36"/>
      <c r="HY50" s="36"/>
      <c r="HZ50" s="36"/>
      <c r="IA50" s="36"/>
      <c r="IB50" s="36"/>
      <c r="IC50" s="36"/>
      <c r="ID50" s="36"/>
      <c r="IE50" s="36"/>
      <c r="IF50" s="36"/>
      <c r="IG50" s="36"/>
      <c r="IH50" s="36"/>
      <c r="II50" s="36"/>
      <c r="IJ50" s="36"/>
      <c r="IK50" s="36"/>
      <c r="IL50" s="36"/>
      <c r="IM50" s="36"/>
      <c r="IN50" s="36"/>
      <c r="IO50" s="36"/>
      <c r="IP50" s="36"/>
      <c r="IQ50" s="36"/>
      <c r="IR50" s="36"/>
      <c r="IS50" s="36"/>
    </row>
    <row r="51" spans="2:15" ht="15.75">
      <c r="B51" s="37"/>
      <c r="C51" s="38"/>
      <c r="D51" s="39"/>
      <c r="E51" s="39"/>
      <c r="F51" s="39"/>
      <c r="G51" s="39"/>
      <c r="H51" s="39"/>
      <c r="I51" s="39"/>
      <c r="J51" s="40"/>
      <c r="K51" s="40"/>
      <c r="L51" s="40"/>
      <c r="M51" s="40"/>
      <c r="N51" s="40"/>
      <c r="O51" s="40"/>
    </row>
    <row r="52" spans="2:15" ht="12.75">
      <c r="B52" s="41"/>
      <c r="C52" s="42"/>
      <c r="D52" s="43"/>
      <c r="E52" s="43"/>
      <c r="F52" s="43"/>
      <c r="G52" s="43"/>
      <c r="H52" s="43"/>
      <c r="I52" s="43"/>
      <c r="J52" s="42"/>
      <c r="K52" s="42"/>
      <c r="L52" s="42"/>
      <c r="M52" s="42"/>
      <c r="N52" s="42"/>
      <c r="O52" s="42"/>
    </row>
    <row r="53" spans="2:13" ht="12.75">
      <c r="B53" s="44"/>
      <c r="D53" s="45"/>
      <c r="E53" s="45"/>
      <c r="F53" s="45"/>
      <c r="G53" s="46"/>
      <c r="H53" s="45"/>
      <c r="I53" s="45"/>
      <c r="J53" s="46"/>
      <c r="M53" s="46"/>
    </row>
    <row r="54" spans="4:9" ht="12.75">
      <c r="D54" s="45"/>
      <c r="E54" s="45"/>
      <c r="F54" s="45"/>
      <c r="G54" s="45"/>
      <c r="H54" s="45"/>
      <c r="I54" s="45"/>
    </row>
    <row r="55" spans="4:9" ht="12.75">
      <c r="D55" s="45"/>
      <c r="E55" s="45"/>
      <c r="F55" s="45"/>
      <c r="G55" s="45"/>
      <c r="H55" s="45"/>
      <c r="I55" s="45"/>
    </row>
  </sheetData>
  <sheetProtection/>
  <mergeCells count="12">
    <mergeCell ref="B42:B44"/>
    <mergeCell ref="B45:B47"/>
    <mergeCell ref="B48:B50"/>
    <mergeCell ref="B12:B14"/>
    <mergeCell ref="D10:F10"/>
    <mergeCell ref="G10:I10"/>
    <mergeCell ref="J10:L10"/>
    <mergeCell ref="M10:O10"/>
    <mergeCell ref="B10:B11"/>
    <mergeCell ref="B7:O7"/>
    <mergeCell ref="B8:O8"/>
    <mergeCell ref="C10:C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46"/>
  <sheetViews>
    <sheetView zoomScalePageLayoutView="0" workbookViewId="0" topLeftCell="A16">
      <selection activeCell="C36" sqref="C36"/>
    </sheetView>
  </sheetViews>
  <sheetFormatPr defaultColWidth="9.00390625" defaultRowHeight="12.75"/>
  <cols>
    <col min="1" max="1" width="2.00390625" style="0" customWidth="1"/>
    <col min="2" max="2" width="6.75390625" style="0" customWidth="1"/>
    <col min="3" max="3" width="64.75390625" style="0" customWidth="1"/>
    <col min="4" max="4" width="12.00390625" style="0" customWidth="1"/>
    <col min="5" max="5" width="14.00390625" style="0" customWidth="1"/>
    <col min="6" max="6" width="12.875" style="0" customWidth="1"/>
    <col min="7" max="7" width="13.75390625" style="0" customWidth="1"/>
    <col min="8" max="8" width="12.125" style="0" customWidth="1"/>
    <col min="9" max="9" width="12.625" style="0" customWidth="1"/>
  </cols>
  <sheetData>
    <row r="1" spans="7:9" ht="12.75">
      <c r="G1" s="15"/>
      <c r="H1" s="15"/>
      <c r="I1" s="16" t="s">
        <v>119</v>
      </c>
    </row>
    <row r="2" spans="7:9" ht="12.75">
      <c r="G2" s="63"/>
      <c r="H2" s="63"/>
      <c r="I2" s="17" t="s">
        <v>95</v>
      </c>
    </row>
    <row r="3" spans="7:9" ht="12.75">
      <c r="G3" s="63"/>
      <c r="H3" s="63"/>
      <c r="I3" s="17" t="s">
        <v>96</v>
      </c>
    </row>
    <row r="4" spans="7:9" ht="12.75">
      <c r="G4" s="18"/>
      <c r="H4" s="18"/>
      <c r="I4" s="16" t="s">
        <v>8</v>
      </c>
    </row>
    <row r="5" spans="7:9" ht="12.75">
      <c r="G5" s="18"/>
      <c r="H5" s="18"/>
      <c r="I5" s="17" t="s">
        <v>9</v>
      </c>
    </row>
    <row r="6" ht="15.75">
      <c r="I6" s="9"/>
    </row>
    <row r="7" spans="2:9" ht="21.75" customHeight="1">
      <c r="B7" s="196" t="s">
        <v>167</v>
      </c>
      <c r="C7" s="196"/>
      <c r="D7" s="196"/>
      <c r="E7" s="196"/>
      <c r="F7" s="196"/>
      <c r="G7" s="196"/>
      <c r="H7" s="196"/>
      <c r="I7" s="196"/>
    </row>
    <row r="8" spans="2:9" ht="21.75" customHeight="1">
      <c r="B8" s="197" t="s">
        <v>166</v>
      </c>
      <c r="C8" s="198"/>
      <c r="D8" s="198"/>
      <c r="E8" s="198"/>
      <c r="F8" s="198"/>
      <c r="G8" s="198"/>
      <c r="H8" s="198"/>
      <c r="I8" s="198"/>
    </row>
    <row r="9" spans="2:9" ht="12.75">
      <c r="B9" s="64">
        <v>123</v>
      </c>
      <c r="C9" s="65"/>
      <c r="D9" s="65"/>
      <c r="E9" s="65"/>
      <c r="F9" s="65"/>
      <c r="G9" s="65"/>
      <c r="H9" s="65"/>
      <c r="I9" s="66" t="s">
        <v>123</v>
      </c>
    </row>
    <row r="10" spans="2:9" s="83" customFormat="1" ht="51">
      <c r="B10" s="199" t="s">
        <v>18</v>
      </c>
      <c r="C10" s="201" t="s">
        <v>120</v>
      </c>
      <c r="D10" s="84" t="s">
        <v>124</v>
      </c>
      <c r="E10" s="84" t="s">
        <v>125</v>
      </c>
      <c r="F10" s="84" t="s">
        <v>124</v>
      </c>
      <c r="G10" s="84" t="s">
        <v>125</v>
      </c>
      <c r="H10" s="84" t="s">
        <v>124</v>
      </c>
      <c r="I10" s="84" t="s">
        <v>125</v>
      </c>
    </row>
    <row r="11" spans="2:9" ht="19.5" customHeight="1">
      <c r="B11" s="200"/>
      <c r="C11" s="201"/>
      <c r="D11" s="193" t="s">
        <v>19</v>
      </c>
      <c r="E11" s="194"/>
      <c r="F11" s="193" t="s">
        <v>126</v>
      </c>
      <c r="G11" s="194"/>
      <c r="H11" s="193" t="s">
        <v>127</v>
      </c>
      <c r="I11" s="194"/>
    </row>
    <row r="12" spans="2:9" s="67" customFormat="1" ht="11.25">
      <c r="B12" s="68">
        <v>1</v>
      </c>
      <c r="C12" s="69">
        <v>2</v>
      </c>
      <c r="D12" s="69">
        <v>3</v>
      </c>
      <c r="E12" s="69">
        <v>4</v>
      </c>
      <c r="F12" s="69">
        <v>5</v>
      </c>
      <c r="G12" s="69">
        <v>6</v>
      </c>
      <c r="H12" s="69">
        <v>7</v>
      </c>
      <c r="I12" s="69">
        <v>8</v>
      </c>
    </row>
    <row r="13" spans="2:9" s="87" customFormat="1" ht="28.5">
      <c r="B13" s="71" t="s">
        <v>128</v>
      </c>
      <c r="C13" s="72" t="s">
        <v>129</v>
      </c>
      <c r="D13" s="85">
        <f>D14+D16+D17+D27</f>
        <v>0</v>
      </c>
      <c r="E13" s="86">
        <f>E14+E16+E17+E27+E18</f>
        <v>97.311</v>
      </c>
      <c r="F13" s="86">
        <f>F14+F16+F17+F27</f>
        <v>0</v>
      </c>
      <c r="G13" s="86">
        <f>G14+G16+G17+G27+G18</f>
        <v>54.268</v>
      </c>
      <c r="H13" s="86">
        <f>H14+H16+H17+H27</f>
        <v>0</v>
      </c>
      <c r="I13" s="86">
        <f>I14+I16+I17+I27+I18</f>
        <v>24.051</v>
      </c>
    </row>
    <row r="14" spans="2:9" s="70" customFormat="1" ht="15">
      <c r="B14" s="73" t="s">
        <v>130</v>
      </c>
      <c r="C14" s="74" t="s">
        <v>131</v>
      </c>
      <c r="D14" s="75"/>
      <c r="E14" s="76">
        <v>10.018</v>
      </c>
      <c r="F14" s="76"/>
      <c r="G14" s="76">
        <v>1.821</v>
      </c>
      <c r="H14" s="76"/>
      <c r="I14" s="76">
        <v>0.911</v>
      </c>
    </row>
    <row r="15" spans="2:9" s="70" customFormat="1" ht="15">
      <c r="B15" s="73" t="s">
        <v>132</v>
      </c>
      <c r="C15" s="74" t="s">
        <v>133</v>
      </c>
      <c r="D15" s="75"/>
      <c r="E15" s="76"/>
      <c r="F15" s="76"/>
      <c r="G15" s="76"/>
      <c r="H15" s="76"/>
      <c r="I15" s="75"/>
    </row>
    <row r="16" spans="2:9" s="70" customFormat="1" ht="15">
      <c r="B16" s="73" t="s">
        <v>134</v>
      </c>
      <c r="C16" s="74" t="s">
        <v>177</v>
      </c>
      <c r="D16" s="75"/>
      <c r="E16" s="76">
        <v>49.78</v>
      </c>
      <c r="F16" s="76"/>
      <c r="G16" s="76">
        <v>32.081</v>
      </c>
      <c r="H16" s="76"/>
      <c r="I16" s="76">
        <v>13.623</v>
      </c>
    </row>
    <row r="17" spans="2:9" s="70" customFormat="1" ht="15">
      <c r="B17" s="73" t="s">
        <v>135</v>
      </c>
      <c r="C17" s="74" t="s">
        <v>136</v>
      </c>
      <c r="D17" s="75"/>
      <c r="E17" s="76">
        <v>14.644</v>
      </c>
      <c r="F17" s="76"/>
      <c r="G17" s="76">
        <v>9.278</v>
      </c>
      <c r="H17" s="76"/>
      <c r="I17" s="76">
        <v>3.973</v>
      </c>
    </row>
    <row r="18" spans="2:9" s="70" customFormat="1" ht="15">
      <c r="B18" s="73" t="s">
        <v>137</v>
      </c>
      <c r="C18" s="74" t="s">
        <v>178</v>
      </c>
      <c r="D18" s="75">
        <f aca="true" t="shared" si="0" ref="D18:I18">SUM(D19:D21)</f>
        <v>0</v>
      </c>
      <c r="E18" s="76">
        <f t="shared" si="0"/>
        <v>22.869</v>
      </c>
      <c r="F18" s="76">
        <f t="shared" si="0"/>
        <v>0</v>
      </c>
      <c r="G18" s="76">
        <f t="shared" si="0"/>
        <v>11.088</v>
      </c>
      <c r="H18" s="76">
        <f t="shared" si="0"/>
        <v>0</v>
      </c>
      <c r="I18" s="76">
        <f t="shared" si="0"/>
        <v>5.544</v>
      </c>
    </row>
    <row r="19" spans="2:9" s="70" customFormat="1" ht="15">
      <c r="B19" s="73" t="s">
        <v>138</v>
      </c>
      <c r="C19" s="74" t="s">
        <v>139</v>
      </c>
      <c r="D19" s="75"/>
      <c r="E19" s="76">
        <v>22.869</v>
      </c>
      <c r="F19" s="76"/>
      <c r="G19" s="76">
        <v>11.088</v>
      </c>
      <c r="H19" s="76"/>
      <c r="I19" s="76">
        <v>5.544</v>
      </c>
    </row>
    <row r="20" spans="2:9" s="70" customFormat="1" ht="32.25" customHeight="1">
      <c r="B20" s="73" t="s">
        <v>140</v>
      </c>
      <c r="C20" s="74" t="s">
        <v>141</v>
      </c>
      <c r="D20" s="75"/>
      <c r="E20" s="76"/>
      <c r="F20" s="76"/>
      <c r="G20" s="76"/>
      <c r="H20" s="76"/>
      <c r="I20" s="76"/>
    </row>
    <row r="21" spans="2:9" s="70" customFormat="1" ht="20.25" customHeight="1">
      <c r="B21" s="73" t="s">
        <v>142</v>
      </c>
      <c r="C21" s="74" t="s">
        <v>143</v>
      </c>
      <c r="D21" s="22">
        <f aca="true" t="shared" si="1" ref="D21:I21">SUM(D22:D26)</f>
        <v>0</v>
      </c>
      <c r="E21" s="76">
        <f t="shared" si="1"/>
        <v>0</v>
      </c>
      <c r="F21" s="76">
        <f t="shared" si="1"/>
        <v>0</v>
      </c>
      <c r="G21" s="76">
        <f t="shared" si="1"/>
        <v>0</v>
      </c>
      <c r="H21" s="76">
        <f t="shared" si="1"/>
        <v>0</v>
      </c>
      <c r="I21" s="76">
        <f t="shared" si="1"/>
        <v>0</v>
      </c>
    </row>
    <row r="22" spans="2:9" s="70" customFormat="1" ht="15">
      <c r="B22" s="73" t="s">
        <v>144</v>
      </c>
      <c r="C22" s="77" t="s">
        <v>121</v>
      </c>
      <c r="D22" s="22"/>
      <c r="E22" s="76"/>
      <c r="F22" s="76"/>
      <c r="G22" s="76"/>
      <c r="H22" s="76"/>
      <c r="I22" s="76"/>
    </row>
    <row r="23" spans="2:9" s="70" customFormat="1" ht="15">
      <c r="B23" s="73" t="s">
        <v>145</v>
      </c>
      <c r="C23" s="77" t="s">
        <v>146</v>
      </c>
      <c r="D23" s="22"/>
      <c r="E23" s="76"/>
      <c r="F23" s="76"/>
      <c r="G23" s="76"/>
      <c r="H23" s="76"/>
      <c r="I23" s="76"/>
    </row>
    <row r="24" spans="2:9" s="70" customFormat="1" ht="30">
      <c r="B24" s="73" t="s">
        <v>147</v>
      </c>
      <c r="C24" s="77" t="s">
        <v>148</v>
      </c>
      <c r="D24" s="22"/>
      <c r="E24" s="76"/>
      <c r="F24" s="76"/>
      <c r="G24" s="76"/>
      <c r="H24" s="76"/>
      <c r="I24" s="76"/>
    </row>
    <row r="25" spans="2:9" s="70" customFormat="1" ht="15">
      <c r="B25" s="73" t="s">
        <v>149</v>
      </c>
      <c r="C25" s="77" t="s">
        <v>179</v>
      </c>
      <c r="D25" s="22"/>
      <c r="E25" s="76"/>
      <c r="F25" s="76"/>
      <c r="G25" s="76"/>
      <c r="H25" s="76"/>
      <c r="I25" s="76"/>
    </row>
    <row r="26" spans="2:9" s="70" customFormat="1" ht="30">
      <c r="B26" s="73" t="s">
        <v>150</v>
      </c>
      <c r="C26" s="77" t="s">
        <v>122</v>
      </c>
      <c r="D26" s="22"/>
      <c r="E26" s="76"/>
      <c r="F26" s="76"/>
      <c r="G26" s="76"/>
      <c r="H26" s="76"/>
      <c r="I26" s="76"/>
    </row>
    <row r="27" spans="2:9" s="70" customFormat="1" ht="15">
      <c r="B27" s="73" t="s">
        <v>151</v>
      </c>
      <c r="C27" s="74" t="s">
        <v>152</v>
      </c>
      <c r="D27" s="22"/>
      <c r="E27" s="76">
        <f>SUM(E28:E30)</f>
        <v>0</v>
      </c>
      <c r="F27" s="76"/>
      <c r="G27" s="76">
        <f>SUM(G28:G30)</f>
        <v>0</v>
      </c>
      <c r="H27" s="76"/>
      <c r="I27" s="76">
        <f>SUM(I28:I30)</f>
        <v>0</v>
      </c>
    </row>
    <row r="28" spans="2:9" s="70" customFormat="1" ht="15">
      <c r="B28" s="73" t="s">
        <v>153</v>
      </c>
      <c r="C28" s="74" t="s">
        <v>154</v>
      </c>
      <c r="D28" s="22"/>
      <c r="E28" s="76"/>
      <c r="F28" s="76"/>
      <c r="G28" s="76"/>
      <c r="H28" s="76"/>
      <c r="I28" s="76"/>
    </row>
    <row r="29" spans="2:9" s="70" customFormat="1" ht="15">
      <c r="B29" s="73" t="s">
        <v>155</v>
      </c>
      <c r="C29" s="74" t="s">
        <v>156</v>
      </c>
      <c r="D29" s="22"/>
      <c r="E29" s="22"/>
      <c r="F29" s="22"/>
      <c r="G29" s="76"/>
      <c r="H29" s="76"/>
      <c r="I29" s="22"/>
    </row>
    <row r="30" spans="2:9" s="70" customFormat="1" ht="15">
      <c r="B30" s="73" t="s">
        <v>157</v>
      </c>
      <c r="C30" s="74" t="s">
        <v>158</v>
      </c>
      <c r="D30" s="75"/>
      <c r="E30" s="75"/>
      <c r="F30" s="75"/>
      <c r="G30" s="76"/>
      <c r="H30" s="76"/>
      <c r="I30" s="75"/>
    </row>
    <row r="31" spans="2:9" s="70" customFormat="1" ht="26.25" customHeight="1">
      <c r="B31" s="73" t="s">
        <v>159</v>
      </c>
      <c r="C31" s="74" t="s">
        <v>160</v>
      </c>
      <c r="D31" s="75"/>
      <c r="E31" s="76">
        <v>2.618</v>
      </c>
      <c r="F31" s="75"/>
      <c r="G31" s="76">
        <v>0.73</v>
      </c>
      <c r="H31" s="76"/>
      <c r="I31" s="76">
        <v>0.647</v>
      </c>
    </row>
    <row r="32" spans="2:9" s="70" customFormat="1" ht="64.5" customHeight="1">
      <c r="B32" s="78" t="s">
        <v>161</v>
      </c>
      <c r="C32" s="79" t="s">
        <v>162</v>
      </c>
      <c r="D32" s="75">
        <v>0</v>
      </c>
      <c r="E32" s="75">
        <v>0</v>
      </c>
      <c r="F32" s="75">
        <v>0</v>
      </c>
      <c r="G32" s="76"/>
      <c r="H32" s="76">
        <v>0</v>
      </c>
      <c r="I32" s="75"/>
    </row>
    <row r="33" spans="2:9" s="70" customFormat="1" ht="6.75" customHeight="1">
      <c r="B33" s="80"/>
      <c r="C33" s="81"/>
      <c r="D33" s="22"/>
      <c r="E33" s="22"/>
      <c r="F33" s="22"/>
      <c r="G33" s="76"/>
      <c r="H33" s="76"/>
      <c r="I33" s="22"/>
    </row>
    <row r="34" spans="2:9" s="70" customFormat="1" ht="15">
      <c r="B34" s="78" t="s">
        <v>163</v>
      </c>
      <c r="C34" s="79" t="s">
        <v>164</v>
      </c>
      <c r="D34" s="22"/>
      <c r="E34" s="22"/>
      <c r="F34" s="22"/>
      <c r="G34" s="76"/>
      <c r="H34" s="76"/>
      <c r="I34" s="22"/>
    </row>
    <row r="35" spans="2:9" s="70" customFormat="1" ht="8.25" customHeight="1">
      <c r="B35" s="80"/>
      <c r="C35" s="81"/>
      <c r="D35" s="22"/>
      <c r="E35" s="22"/>
      <c r="F35" s="22"/>
      <c r="G35" s="76"/>
      <c r="H35" s="76"/>
      <c r="I35" s="22"/>
    </row>
    <row r="36" spans="2:9" s="87" customFormat="1" ht="14.25">
      <c r="B36" s="78" t="s">
        <v>165</v>
      </c>
      <c r="C36" s="79" t="s">
        <v>180</v>
      </c>
      <c r="D36" s="88">
        <f aca="true" t="shared" si="2" ref="D36:I36">D13+D32</f>
        <v>0</v>
      </c>
      <c r="E36" s="89">
        <f t="shared" si="2"/>
        <v>97.311</v>
      </c>
      <c r="F36" s="89">
        <f t="shared" si="2"/>
        <v>0</v>
      </c>
      <c r="G36" s="89">
        <f t="shared" si="2"/>
        <v>54.268</v>
      </c>
      <c r="H36" s="89">
        <f t="shared" si="2"/>
        <v>0</v>
      </c>
      <c r="I36" s="89">
        <f t="shared" si="2"/>
        <v>24.051</v>
      </c>
    </row>
    <row r="40" spans="2:9" ht="15.75">
      <c r="B40" s="195"/>
      <c r="C40" s="195"/>
      <c r="D40" s="195"/>
      <c r="E40" s="195"/>
      <c r="F40" s="195"/>
      <c r="G40" s="195"/>
      <c r="H40" s="195"/>
      <c r="I40" s="195"/>
    </row>
    <row r="45" ht="12.75">
      <c r="B45" s="82"/>
    </row>
    <row r="46" ht="12.75">
      <c r="B46" s="82"/>
    </row>
  </sheetData>
  <sheetProtection/>
  <mergeCells count="8">
    <mergeCell ref="D11:E11"/>
    <mergeCell ref="F11:G11"/>
    <mergeCell ref="H11:I11"/>
    <mergeCell ref="B40:I40"/>
    <mergeCell ref="B7:I7"/>
    <mergeCell ref="B8:I8"/>
    <mergeCell ref="B10:B11"/>
    <mergeCell ref="C10:C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16"/>
  <sheetViews>
    <sheetView zoomScalePageLayoutView="0" workbookViewId="0" topLeftCell="A1">
      <selection activeCell="G22" sqref="G22"/>
    </sheetView>
  </sheetViews>
  <sheetFormatPr defaultColWidth="9.00390625" defaultRowHeight="12.75"/>
  <cols>
    <col min="1" max="1" width="1.625" style="0" customWidth="1"/>
    <col min="2" max="2" width="5.375" style="0" customWidth="1"/>
    <col min="3" max="3" width="58.75390625" style="0" customWidth="1"/>
    <col min="4" max="4" width="21.875" style="0" customWidth="1"/>
    <col min="5" max="5" width="20.75390625" style="0" customWidth="1"/>
  </cols>
  <sheetData>
    <row r="1" spans="4:5" ht="12.75">
      <c r="D1" s="90"/>
      <c r="E1" s="16" t="s">
        <v>174</v>
      </c>
    </row>
    <row r="2" spans="4:5" ht="12.75">
      <c r="D2" s="91"/>
      <c r="E2" s="17" t="s">
        <v>95</v>
      </c>
    </row>
    <row r="3" spans="4:5" ht="12.75">
      <c r="D3" s="91"/>
      <c r="E3" s="17" t="s">
        <v>96</v>
      </c>
    </row>
    <row r="4" spans="4:5" ht="12.75">
      <c r="D4" s="92"/>
      <c r="E4" s="16" t="s">
        <v>8</v>
      </c>
    </row>
    <row r="5" spans="4:5" ht="12.75">
      <c r="D5" s="92"/>
      <c r="E5" s="17" t="s">
        <v>9</v>
      </c>
    </row>
    <row r="7" spans="2:5" ht="18.75">
      <c r="B7" s="202" t="s">
        <v>168</v>
      </c>
      <c r="C7" s="202"/>
      <c r="D7" s="202"/>
      <c r="E7" s="202"/>
    </row>
    <row r="8" spans="2:5" ht="18.75">
      <c r="B8" s="202" t="s">
        <v>169</v>
      </c>
      <c r="C8" s="202"/>
      <c r="D8" s="202"/>
      <c r="E8" s="202"/>
    </row>
    <row r="9" spans="2:5" ht="18.75">
      <c r="B9" s="202" t="s">
        <v>170</v>
      </c>
      <c r="C9" s="202"/>
      <c r="D9" s="202"/>
      <c r="E9" s="202"/>
    </row>
    <row r="10" spans="2:5" ht="18.75">
      <c r="B10" s="202" t="s">
        <v>33</v>
      </c>
      <c r="C10" s="202"/>
      <c r="D10" s="202"/>
      <c r="E10" s="202"/>
    </row>
    <row r="11" spans="2:5" ht="18.75">
      <c r="B11" s="93"/>
      <c r="C11" s="93"/>
      <c r="D11" s="93"/>
      <c r="E11" s="93"/>
    </row>
    <row r="12" spans="2:5" ht="15">
      <c r="B12" s="94"/>
      <c r="C12" s="94"/>
      <c r="D12" s="94"/>
      <c r="E12" s="94"/>
    </row>
    <row r="13" spans="2:5" ht="94.5">
      <c r="B13" s="203" t="s">
        <v>10</v>
      </c>
      <c r="C13" s="203"/>
      <c r="D13" s="95" t="s">
        <v>175</v>
      </c>
      <c r="E13" s="95" t="s">
        <v>176</v>
      </c>
    </row>
    <row r="14" spans="2:5" ht="39" customHeight="1">
      <c r="B14" s="95" t="s">
        <v>2</v>
      </c>
      <c r="C14" s="96" t="s">
        <v>171</v>
      </c>
      <c r="D14" s="97">
        <v>0</v>
      </c>
      <c r="E14" s="97">
        <v>0</v>
      </c>
    </row>
    <row r="15" spans="2:5" ht="54" customHeight="1">
      <c r="B15" s="95" t="s">
        <v>3</v>
      </c>
      <c r="C15" s="96" t="s">
        <v>172</v>
      </c>
      <c r="D15" s="97">
        <v>0</v>
      </c>
      <c r="E15" s="97">
        <v>0</v>
      </c>
    </row>
    <row r="16" spans="2:5" ht="39.75" customHeight="1">
      <c r="B16" s="95" t="s">
        <v>4</v>
      </c>
      <c r="C16" s="96" t="s">
        <v>173</v>
      </c>
      <c r="D16" s="97">
        <v>0</v>
      </c>
      <c r="E16" s="97">
        <v>0</v>
      </c>
    </row>
  </sheetData>
  <sheetProtection/>
  <mergeCells count="5">
    <mergeCell ref="B7:E7"/>
    <mergeCell ref="B8:E8"/>
    <mergeCell ref="B9:E9"/>
    <mergeCell ref="B10:E10"/>
    <mergeCell ref="B13:C1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F22"/>
  <sheetViews>
    <sheetView zoomScalePageLayoutView="0" workbookViewId="0" topLeftCell="A1">
      <selection activeCell="D15" sqref="D15:F22"/>
    </sheetView>
  </sheetViews>
  <sheetFormatPr defaultColWidth="9.00390625" defaultRowHeight="12.75"/>
  <cols>
    <col min="1" max="1" width="2.625" style="0" customWidth="1"/>
    <col min="2" max="2" width="5.125" style="0" customWidth="1"/>
    <col min="3" max="3" width="41.75390625" style="0" customWidth="1"/>
    <col min="4" max="4" width="30.875" style="0" customWidth="1"/>
    <col min="5" max="5" width="31.25390625" style="0" customWidth="1"/>
    <col min="6" max="6" width="27.625" style="0" customWidth="1"/>
  </cols>
  <sheetData>
    <row r="1" spans="5:6" ht="12.75">
      <c r="E1" s="90"/>
      <c r="F1" s="16" t="s">
        <v>181</v>
      </c>
    </row>
    <row r="2" spans="5:6" ht="12.75">
      <c r="E2" s="91"/>
      <c r="F2" s="17" t="s">
        <v>95</v>
      </c>
    </row>
    <row r="3" spans="5:6" ht="12.75">
      <c r="E3" s="91"/>
      <c r="F3" s="17" t="s">
        <v>96</v>
      </c>
    </row>
    <row r="4" spans="5:6" ht="12.75">
      <c r="E4" s="92"/>
      <c r="F4" s="16" t="s">
        <v>8</v>
      </c>
    </row>
    <row r="5" spans="5:6" ht="12.75">
      <c r="E5" s="92"/>
      <c r="F5" s="17" t="s">
        <v>9</v>
      </c>
    </row>
    <row r="7" spans="2:6" ht="18.75">
      <c r="B7" s="202" t="s">
        <v>168</v>
      </c>
      <c r="C7" s="202"/>
      <c r="D7" s="202"/>
      <c r="E7" s="202"/>
      <c r="F7" s="202"/>
    </row>
    <row r="8" spans="2:6" ht="18.75">
      <c r="B8" s="202" t="s">
        <v>182</v>
      </c>
      <c r="C8" s="202"/>
      <c r="D8" s="202"/>
      <c r="E8" s="202"/>
      <c r="F8" s="202"/>
    </row>
    <row r="9" spans="2:6" ht="18.75">
      <c r="B9" s="202" t="s">
        <v>183</v>
      </c>
      <c r="C9" s="202"/>
      <c r="D9" s="202"/>
      <c r="E9" s="202"/>
      <c r="F9" s="202"/>
    </row>
    <row r="10" spans="2:6" ht="18.75">
      <c r="B10" s="202" t="s">
        <v>170</v>
      </c>
      <c r="C10" s="204"/>
      <c r="D10" s="204"/>
      <c r="E10" s="204"/>
      <c r="F10" s="204"/>
    </row>
    <row r="11" spans="2:6" ht="18.75">
      <c r="B11" s="202" t="s">
        <v>33</v>
      </c>
      <c r="C11" s="202"/>
      <c r="D11" s="202"/>
      <c r="E11" s="202"/>
      <c r="F11" s="202"/>
    </row>
    <row r="14" spans="2:6" ht="110.25">
      <c r="B14" s="98" t="s">
        <v>18</v>
      </c>
      <c r="C14" s="95" t="s">
        <v>10</v>
      </c>
      <c r="D14" s="95" t="s">
        <v>189</v>
      </c>
      <c r="E14" s="95" t="s">
        <v>190</v>
      </c>
      <c r="F14" s="95" t="s">
        <v>191</v>
      </c>
    </row>
    <row r="15" spans="2:6" ht="31.5">
      <c r="B15" s="95" t="s">
        <v>2</v>
      </c>
      <c r="C15" s="96" t="s">
        <v>184</v>
      </c>
      <c r="D15" s="144">
        <v>0</v>
      </c>
      <c r="E15" s="144">
        <v>0</v>
      </c>
      <c r="F15" s="144">
        <v>0</v>
      </c>
    </row>
    <row r="16" spans="2:6" ht="15.75">
      <c r="B16" s="96"/>
      <c r="C16" s="99" t="s">
        <v>185</v>
      </c>
      <c r="D16" s="144">
        <v>0</v>
      </c>
      <c r="E16" s="144">
        <v>0</v>
      </c>
      <c r="F16" s="144">
        <v>0</v>
      </c>
    </row>
    <row r="17" spans="2:6" ht="15.75">
      <c r="B17" s="96"/>
      <c r="C17" s="99" t="s">
        <v>186</v>
      </c>
      <c r="D17" s="144">
        <v>0</v>
      </c>
      <c r="E17" s="144">
        <v>0</v>
      </c>
      <c r="F17" s="144">
        <v>0</v>
      </c>
    </row>
    <row r="18" spans="2:6" ht="15.75">
      <c r="B18" s="96"/>
      <c r="C18" s="99" t="s">
        <v>187</v>
      </c>
      <c r="D18" s="144">
        <v>0</v>
      </c>
      <c r="E18" s="144">
        <v>0</v>
      </c>
      <c r="F18" s="144">
        <v>0</v>
      </c>
    </row>
    <row r="19" spans="2:6" ht="31.5">
      <c r="B19" s="95" t="s">
        <v>3</v>
      </c>
      <c r="C19" s="96" t="s">
        <v>188</v>
      </c>
      <c r="D19" s="144">
        <v>0</v>
      </c>
      <c r="E19" s="144">
        <v>0</v>
      </c>
      <c r="F19" s="144">
        <v>0</v>
      </c>
    </row>
    <row r="20" spans="2:6" ht="15.75">
      <c r="B20" s="96"/>
      <c r="C20" s="99" t="s">
        <v>185</v>
      </c>
      <c r="D20" s="144">
        <v>0</v>
      </c>
      <c r="E20" s="144">
        <v>0</v>
      </c>
      <c r="F20" s="144">
        <v>0</v>
      </c>
    </row>
    <row r="21" spans="2:6" ht="15.75">
      <c r="B21" s="96"/>
      <c r="C21" s="99" t="s">
        <v>186</v>
      </c>
      <c r="D21" s="144">
        <v>0</v>
      </c>
      <c r="E21" s="144">
        <v>0</v>
      </c>
      <c r="F21" s="144">
        <v>0</v>
      </c>
    </row>
    <row r="22" spans="2:6" ht="15.75">
      <c r="B22" s="96"/>
      <c r="C22" s="99" t="s">
        <v>187</v>
      </c>
      <c r="D22" s="144">
        <v>0</v>
      </c>
      <c r="E22" s="144">
        <v>0</v>
      </c>
      <c r="F22" s="144">
        <v>0</v>
      </c>
    </row>
  </sheetData>
  <sheetProtection/>
  <mergeCells count="5">
    <mergeCell ref="B7:F7"/>
    <mergeCell ref="B8:F8"/>
    <mergeCell ref="B9:F9"/>
    <mergeCell ref="B10:F10"/>
    <mergeCell ref="B11:F1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V31"/>
  <sheetViews>
    <sheetView zoomScalePageLayoutView="0" workbookViewId="0" topLeftCell="A16">
      <selection activeCell="C22" sqref="C22"/>
    </sheetView>
  </sheetViews>
  <sheetFormatPr defaultColWidth="9.00390625" defaultRowHeight="12.75"/>
  <cols>
    <col min="1" max="1" width="2.25390625" style="94" customWidth="1"/>
    <col min="2" max="2" width="4.625" style="2" customWidth="1"/>
    <col min="3" max="3" width="24.125" style="2" customWidth="1"/>
    <col min="4" max="4" width="8.75390625" style="2" customWidth="1"/>
    <col min="5" max="5" width="8.25390625" style="2" customWidth="1"/>
    <col min="6" max="6" width="8.375" style="2" customWidth="1"/>
    <col min="7" max="7" width="10.125" style="2" customWidth="1"/>
    <col min="8" max="8" width="10.625" style="2" customWidth="1"/>
    <col min="9" max="9" width="9.875" style="2" customWidth="1"/>
    <col min="10" max="10" width="11.25390625" style="2" customWidth="1"/>
    <col min="11" max="11" width="8.875" style="2" customWidth="1"/>
    <col min="12" max="12" width="8.375" style="2" customWidth="1"/>
    <col min="13" max="16384" width="9.125" style="94" customWidth="1"/>
  </cols>
  <sheetData>
    <row r="1" spans="2:13" ht="15">
      <c r="B1" s="1"/>
      <c r="C1" s="1"/>
      <c r="D1" s="1"/>
      <c r="E1" s="1"/>
      <c r="F1" s="1"/>
      <c r="G1" s="1"/>
      <c r="H1" s="1"/>
      <c r="I1" s="90"/>
      <c r="J1" s="100"/>
      <c r="K1" s="1"/>
      <c r="L1" s="16" t="s">
        <v>192</v>
      </c>
      <c r="M1" s="16"/>
    </row>
    <row r="2" spans="2:22" ht="15" customHeight="1">
      <c r="B2" s="1"/>
      <c r="C2" s="1"/>
      <c r="D2" s="1"/>
      <c r="E2" s="1"/>
      <c r="F2" s="1"/>
      <c r="G2" s="1"/>
      <c r="H2" s="1"/>
      <c r="I2" s="91"/>
      <c r="J2" s="101"/>
      <c r="K2" s="101"/>
      <c r="L2" s="17" t="s">
        <v>95</v>
      </c>
      <c r="M2" s="17"/>
      <c r="S2" s="90"/>
      <c r="T2" s="101"/>
      <c r="U2" s="1"/>
      <c r="V2" s="1"/>
    </row>
    <row r="3" spans="2:22" ht="12.75" customHeight="1">
      <c r="B3" s="1"/>
      <c r="C3" s="1"/>
      <c r="D3" s="1"/>
      <c r="E3" s="1"/>
      <c r="F3" s="1"/>
      <c r="G3" s="1"/>
      <c r="H3" s="1"/>
      <c r="I3" s="101"/>
      <c r="J3" s="101"/>
      <c r="K3" s="101"/>
      <c r="L3" s="17" t="s">
        <v>96</v>
      </c>
      <c r="M3" s="17"/>
      <c r="S3" s="207"/>
      <c r="T3" s="208"/>
      <c r="U3" s="208"/>
      <c r="V3" s="208"/>
    </row>
    <row r="4" spans="2:22" ht="15">
      <c r="B4" s="1"/>
      <c r="C4" s="1"/>
      <c r="D4" s="1"/>
      <c r="E4" s="1"/>
      <c r="F4" s="1"/>
      <c r="G4" s="1"/>
      <c r="H4" s="1"/>
      <c r="I4" s="92"/>
      <c r="J4" s="101"/>
      <c r="K4" s="1"/>
      <c r="L4" s="16" t="s">
        <v>8</v>
      </c>
      <c r="M4" s="16"/>
      <c r="S4" s="208"/>
      <c r="T4" s="208"/>
      <c r="U4" s="208"/>
      <c r="V4" s="208"/>
    </row>
    <row r="5" spans="2:22" ht="15">
      <c r="B5" s="6"/>
      <c r="C5" s="6"/>
      <c r="D5" s="6"/>
      <c r="E5" s="6"/>
      <c r="F5" s="6"/>
      <c r="G5" s="6"/>
      <c r="H5" s="6"/>
      <c r="I5" s="92"/>
      <c r="J5" s="101"/>
      <c r="K5" s="6"/>
      <c r="L5" s="17" t="s">
        <v>9</v>
      </c>
      <c r="M5" s="17"/>
      <c r="S5" s="92"/>
      <c r="T5" s="101"/>
      <c r="U5" s="1"/>
      <c r="V5" s="1"/>
    </row>
    <row r="6" spans="2:22" ht="1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S6" s="92"/>
      <c r="T6" s="101"/>
      <c r="U6" s="6"/>
      <c r="V6" s="6"/>
    </row>
    <row r="7" spans="2:12" ht="18.75">
      <c r="B7" s="148" t="s">
        <v>193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</row>
    <row r="8" spans="2:12" ht="40.5" customHeight="1">
      <c r="B8" s="149" t="s">
        <v>194</v>
      </c>
      <c r="C8" s="149"/>
      <c r="D8" s="149"/>
      <c r="E8" s="149"/>
      <c r="F8" s="149"/>
      <c r="G8" s="149"/>
      <c r="H8" s="149"/>
      <c r="I8" s="149"/>
      <c r="J8" s="149"/>
      <c r="K8" s="149"/>
      <c r="L8" s="149"/>
    </row>
    <row r="9" spans="2:12" ht="18.75">
      <c r="B9" s="149" t="s">
        <v>33</v>
      </c>
      <c r="C9" s="149"/>
      <c r="D9" s="149"/>
      <c r="E9" s="149"/>
      <c r="F9" s="149"/>
      <c r="G9" s="149"/>
      <c r="H9" s="149"/>
      <c r="I9" s="149"/>
      <c r="J9" s="149"/>
      <c r="K9" s="149"/>
      <c r="L9" s="149"/>
    </row>
    <row r="11" spans="2:12" ht="36.75" customHeight="1">
      <c r="B11" s="209" t="s">
        <v>195</v>
      </c>
      <c r="C11" s="210"/>
      <c r="D11" s="213" t="s">
        <v>196</v>
      </c>
      <c r="E11" s="214"/>
      <c r="F11" s="214"/>
      <c r="G11" s="213" t="s">
        <v>197</v>
      </c>
      <c r="H11" s="214"/>
      <c r="I11" s="214"/>
      <c r="J11" s="213" t="s">
        <v>198</v>
      </c>
      <c r="K11" s="214"/>
      <c r="L11" s="215"/>
    </row>
    <row r="12" spans="2:12" ht="25.5">
      <c r="B12" s="211"/>
      <c r="C12" s="212"/>
      <c r="D12" s="102" t="s">
        <v>185</v>
      </c>
      <c r="E12" s="102" t="s">
        <v>186</v>
      </c>
      <c r="F12" s="102" t="s">
        <v>199</v>
      </c>
      <c r="G12" s="102" t="s">
        <v>185</v>
      </c>
      <c r="H12" s="102" t="s">
        <v>186</v>
      </c>
      <c r="I12" s="102" t="s">
        <v>199</v>
      </c>
      <c r="J12" s="102" t="s">
        <v>185</v>
      </c>
      <c r="K12" s="102" t="s">
        <v>186</v>
      </c>
      <c r="L12" s="102" t="s">
        <v>199</v>
      </c>
    </row>
    <row r="13" spans="2:12" s="103" customFormat="1" ht="15">
      <c r="B13" s="104" t="s">
        <v>2</v>
      </c>
      <c r="C13" s="105" t="s">
        <v>200</v>
      </c>
      <c r="D13" s="107">
        <v>0</v>
      </c>
      <c r="E13" s="107">
        <v>0</v>
      </c>
      <c r="F13" s="107">
        <v>0</v>
      </c>
      <c r="G13" s="108">
        <v>0</v>
      </c>
      <c r="H13" s="108">
        <v>0</v>
      </c>
      <c r="I13" s="108">
        <v>0</v>
      </c>
      <c r="J13" s="108">
        <v>0</v>
      </c>
      <c r="K13" s="106">
        <v>0</v>
      </c>
      <c r="L13" s="106">
        <v>0</v>
      </c>
    </row>
    <row r="14" spans="2:12" s="103" customFormat="1" ht="15">
      <c r="B14" s="109"/>
      <c r="C14" s="110" t="s">
        <v>201</v>
      </c>
      <c r="D14" s="111"/>
      <c r="E14" s="111"/>
      <c r="F14" s="111"/>
      <c r="G14" s="112"/>
      <c r="H14" s="112"/>
      <c r="I14" s="112"/>
      <c r="J14" s="112"/>
      <c r="K14" s="113"/>
      <c r="L14" s="113"/>
    </row>
    <row r="15" spans="2:12" s="103" customFormat="1" ht="17.25" customHeight="1">
      <c r="B15" s="114"/>
      <c r="C15" s="115" t="s">
        <v>202</v>
      </c>
      <c r="D15" s="116">
        <v>0</v>
      </c>
      <c r="E15" s="116">
        <v>0</v>
      </c>
      <c r="F15" s="116">
        <v>0</v>
      </c>
      <c r="G15" s="118">
        <v>0</v>
      </c>
      <c r="H15" s="118">
        <v>0</v>
      </c>
      <c r="I15" s="118">
        <v>0</v>
      </c>
      <c r="J15" s="118">
        <v>0</v>
      </c>
      <c r="K15" s="117">
        <v>0</v>
      </c>
      <c r="L15" s="117">
        <v>0</v>
      </c>
    </row>
    <row r="16" spans="2:12" s="103" customFormat="1" ht="30">
      <c r="B16" s="104" t="s">
        <v>3</v>
      </c>
      <c r="C16" s="105" t="s">
        <v>203</v>
      </c>
      <c r="D16" s="106">
        <v>0</v>
      </c>
      <c r="E16" s="107">
        <v>0</v>
      </c>
      <c r="F16" s="107">
        <v>0</v>
      </c>
      <c r="G16" s="106">
        <v>0</v>
      </c>
      <c r="H16" s="108">
        <v>0</v>
      </c>
      <c r="I16" s="106">
        <v>0</v>
      </c>
      <c r="J16" s="106">
        <v>0</v>
      </c>
      <c r="K16" s="106">
        <v>0</v>
      </c>
      <c r="L16" s="106">
        <v>0</v>
      </c>
    </row>
    <row r="17" spans="2:12" s="103" customFormat="1" ht="15">
      <c r="B17" s="109"/>
      <c r="C17" s="110" t="s">
        <v>201</v>
      </c>
      <c r="D17" s="111"/>
      <c r="E17" s="111"/>
      <c r="F17" s="111"/>
      <c r="G17" s="112"/>
      <c r="H17" s="112"/>
      <c r="I17" s="113"/>
      <c r="J17" s="113"/>
      <c r="K17" s="113"/>
      <c r="L17" s="113"/>
    </row>
    <row r="18" spans="2:12" s="103" customFormat="1" ht="17.25" customHeight="1">
      <c r="B18" s="114"/>
      <c r="C18" s="115" t="s">
        <v>204</v>
      </c>
      <c r="D18" s="113">
        <v>0</v>
      </c>
      <c r="E18" s="116">
        <v>0</v>
      </c>
      <c r="F18" s="116">
        <v>0</v>
      </c>
      <c r="G18" s="117">
        <v>0</v>
      </c>
      <c r="H18" s="118">
        <v>0</v>
      </c>
      <c r="I18" s="117">
        <v>0</v>
      </c>
      <c r="J18" s="117">
        <v>0</v>
      </c>
      <c r="K18" s="117">
        <v>0</v>
      </c>
      <c r="L18" s="117">
        <v>0</v>
      </c>
    </row>
    <row r="19" spans="2:12" s="103" customFormat="1" ht="30">
      <c r="B19" s="104" t="s">
        <v>4</v>
      </c>
      <c r="C19" s="105" t="s">
        <v>205</v>
      </c>
      <c r="D19" s="106">
        <v>0</v>
      </c>
      <c r="E19" s="107">
        <v>0</v>
      </c>
      <c r="F19" s="107">
        <v>0</v>
      </c>
      <c r="G19" s="106">
        <v>0</v>
      </c>
      <c r="H19" s="108">
        <v>0</v>
      </c>
      <c r="I19" s="106">
        <v>0</v>
      </c>
      <c r="J19" s="106">
        <v>0</v>
      </c>
      <c r="K19" s="106">
        <v>0</v>
      </c>
      <c r="L19" s="106">
        <v>0</v>
      </c>
    </row>
    <row r="20" spans="2:12" s="103" customFormat="1" ht="15">
      <c r="B20" s="109"/>
      <c r="C20" s="110" t="s">
        <v>201</v>
      </c>
      <c r="D20" s="111"/>
      <c r="E20" s="111"/>
      <c r="F20" s="111"/>
      <c r="G20" s="112"/>
      <c r="H20" s="112"/>
      <c r="I20" s="113"/>
      <c r="J20" s="113"/>
      <c r="K20" s="113"/>
      <c r="L20" s="113"/>
    </row>
    <row r="21" spans="2:12" s="103" customFormat="1" ht="30">
      <c r="B21" s="114"/>
      <c r="C21" s="115" t="s">
        <v>206</v>
      </c>
      <c r="D21" s="113">
        <v>0</v>
      </c>
      <c r="E21" s="116">
        <v>0</v>
      </c>
      <c r="F21" s="116">
        <v>0</v>
      </c>
      <c r="G21" s="117">
        <v>0</v>
      </c>
      <c r="H21" s="118">
        <v>0</v>
      </c>
      <c r="I21" s="117">
        <v>0</v>
      </c>
      <c r="J21" s="117">
        <v>0</v>
      </c>
      <c r="K21" s="117">
        <v>0</v>
      </c>
      <c r="L21" s="117">
        <v>0</v>
      </c>
    </row>
    <row r="22" spans="2:12" s="103" customFormat="1" ht="30">
      <c r="B22" s="104" t="s">
        <v>5</v>
      </c>
      <c r="C22" s="105" t="s">
        <v>207</v>
      </c>
      <c r="D22" s="106">
        <v>0</v>
      </c>
      <c r="E22" s="106"/>
      <c r="F22" s="107">
        <v>0</v>
      </c>
      <c r="G22" s="106">
        <v>0</v>
      </c>
      <c r="H22" s="106"/>
      <c r="I22" s="106">
        <v>0</v>
      </c>
      <c r="J22" s="106">
        <f>G22*17.86/1000</f>
        <v>0</v>
      </c>
      <c r="K22" s="106">
        <v>0</v>
      </c>
      <c r="L22" s="106">
        <v>0</v>
      </c>
    </row>
    <row r="23" spans="2:12" s="103" customFormat="1" ht="15">
      <c r="B23" s="109"/>
      <c r="C23" s="110" t="s">
        <v>201</v>
      </c>
      <c r="D23" s="111"/>
      <c r="E23" s="111"/>
      <c r="F23" s="111"/>
      <c r="G23" s="112"/>
      <c r="H23" s="112"/>
      <c r="I23" s="113"/>
      <c r="J23" s="113"/>
      <c r="K23" s="113"/>
      <c r="L23" s="113"/>
    </row>
    <row r="24" spans="2:12" s="103" customFormat="1" ht="30">
      <c r="B24" s="114"/>
      <c r="C24" s="115" t="s">
        <v>206</v>
      </c>
      <c r="D24" s="113">
        <v>0</v>
      </c>
      <c r="E24" s="116">
        <v>0</v>
      </c>
      <c r="F24" s="116">
        <v>0</v>
      </c>
      <c r="G24" s="117">
        <v>0</v>
      </c>
      <c r="H24" s="118">
        <v>0</v>
      </c>
      <c r="I24" s="117">
        <v>0</v>
      </c>
      <c r="J24" s="117">
        <v>0</v>
      </c>
      <c r="K24" s="117">
        <v>0</v>
      </c>
      <c r="L24" s="117">
        <v>0</v>
      </c>
    </row>
    <row r="25" spans="2:12" s="103" customFormat="1" ht="15">
      <c r="B25" s="104" t="s">
        <v>6</v>
      </c>
      <c r="C25" s="105" t="s">
        <v>208</v>
      </c>
      <c r="D25" s="106">
        <v>0</v>
      </c>
      <c r="E25" s="107">
        <v>0</v>
      </c>
      <c r="F25" s="107">
        <v>0</v>
      </c>
      <c r="G25" s="106">
        <v>0</v>
      </c>
      <c r="H25" s="108">
        <v>0</v>
      </c>
      <c r="I25" s="106">
        <v>0</v>
      </c>
      <c r="J25" s="106">
        <v>0</v>
      </c>
      <c r="K25" s="106">
        <v>0</v>
      </c>
      <c r="L25" s="106">
        <v>0</v>
      </c>
    </row>
    <row r="26" spans="2:12" s="103" customFormat="1" ht="15">
      <c r="B26" s="109"/>
      <c r="C26" s="110" t="s">
        <v>201</v>
      </c>
      <c r="D26" s="111"/>
      <c r="E26" s="111"/>
      <c r="F26" s="111"/>
      <c r="G26" s="112"/>
      <c r="H26" s="112"/>
      <c r="I26" s="113"/>
      <c r="J26" s="113"/>
      <c r="K26" s="113"/>
      <c r="L26" s="113"/>
    </row>
    <row r="27" spans="2:12" s="103" customFormat="1" ht="30">
      <c r="B27" s="114"/>
      <c r="C27" s="115" t="s">
        <v>206</v>
      </c>
      <c r="D27" s="113">
        <v>0</v>
      </c>
      <c r="E27" s="116">
        <v>0</v>
      </c>
      <c r="F27" s="116">
        <v>0</v>
      </c>
      <c r="G27" s="117">
        <v>0</v>
      </c>
      <c r="H27" s="118">
        <v>0</v>
      </c>
      <c r="I27" s="117">
        <v>0</v>
      </c>
      <c r="J27" s="117">
        <v>0</v>
      </c>
      <c r="K27" s="117">
        <v>0</v>
      </c>
      <c r="L27" s="117">
        <v>0</v>
      </c>
    </row>
    <row r="28" spans="2:12" s="103" customFormat="1" ht="30">
      <c r="B28" s="119" t="s">
        <v>7</v>
      </c>
      <c r="C28" s="120" t="s">
        <v>209</v>
      </c>
      <c r="D28" s="25">
        <v>0</v>
      </c>
      <c r="E28" s="26">
        <v>0</v>
      </c>
      <c r="F28" s="26">
        <v>0</v>
      </c>
      <c r="G28" s="25">
        <v>0</v>
      </c>
      <c r="H28" s="30">
        <v>0</v>
      </c>
      <c r="I28" s="25">
        <v>0</v>
      </c>
      <c r="J28" s="25">
        <v>0</v>
      </c>
      <c r="K28" s="25">
        <v>0</v>
      </c>
      <c r="L28" s="25">
        <v>0</v>
      </c>
    </row>
    <row r="30" spans="2:12" s="121" customFormat="1" ht="18.75" customHeight="1">
      <c r="B30" s="205" t="s">
        <v>210</v>
      </c>
      <c r="C30" s="205"/>
      <c r="D30" s="205"/>
      <c r="E30" s="205"/>
      <c r="F30" s="205"/>
      <c r="G30" s="205"/>
      <c r="H30" s="205"/>
      <c r="I30" s="205"/>
      <c r="J30" s="205"/>
      <c r="K30" s="205"/>
      <c r="L30" s="205"/>
    </row>
    <row r="31" spans="2:12" s="121" customFormat="1" ht="81" customHeight="1">
      <c r="B31" s="206" t="s">
        <v>211</v>
      </c>
      <c r="C31" s="206"/>
      <c r="D31" s="206"/>
      <c r="E31" s="206"/>
      <c r="F31" s="206"/>
      <c r="G31" s="206"/>
      <c r="H31" s="206"/>
      <c r="I31" s="206"/>
      <c r="J31" s="206"/>
      <c r="K31" s="206"/>
      <c r="L31" s="206"/>
    </row>
  </sheetData>
  <sheetProtection/>
  <mergeCells count="10">
    <mergeCell ref="B30:L30"/>
    <mergeCell ref="B31:L31"/>
    <mergeCell ref="S3:V4"/>
    <mergeCell ref="B7:L7"/>
    <mergeCell ref="B8:L8"/>
    <mergeCell ref="B9:L9"/>
    <mergeCell ref="B11:C12"/>
    <mergeCell ref="D11:F11"/>
    <mergeCell ref="G11:I11"/>
    <mergeCell ref="J11:L1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I32"/>
  <sheetViews>
    <sheetView zoomScalePageLayoutView="0" workbookViewId="0" topLeftCell="A13">
      <selection activeCell="F26" sqref="F26"/>
    </sheetView>
  </sheetViews>
  <sheetFormatPr defaultColWidth="9.00390625" defaultRowHeight="12.75"/>
  <cols>
    <col min="1" max="1" width="2.25390625" style="0" customWidth="1"/>
    <col min="2" max="2" width="4.00390625" style="1" customWidth="1"/>
    <col min="3" max="3" width="25.125" style="1" customWidth="1"/>
    <col min="4" max="4" width="12.375" style="1" customWidth="1"/>
    <col min="5" max="5" width="11.375" style="1" customWidth="1"/>
    <col min="6" max="6" width="11.00390625" style="1" customWidth="1"/>
    <col min="7" max="7" width="13.25390625" style="1" customWidth="1"/>
    <col min="8" max="8" width="11.75390625" style="1" customWidth="1"/>
    <col min="9" max="9" width="10.125" style="1" customWidth="1"/>
  </cols>
  <sheetData>
    <row r="1" spans="6:9" ht="12.75">
      <c r="F1" s="90"/>
      <c r="G1" s="122"/>
      <c r="I1" s="16" t="s">
        <v>212</v>
      </c>
    </row>
    <row r="2" spans="5:9" ht="15" customHeight="1">
      <c r="E2" s="123"/>
      <c r="F2" s="91"/>
      <c r="G2" s="124"/>
      <c r="H2" s="124"/>
      <c r="I2" s="17" t="s">
        <v>95</v>
      </c>
    </row>
    <row r="3" spans="6:9" ht="12.75">
      <c r="F3" s="124"/>
      <c r="G3" s="124"/>
      <c r="H3" s="124"/>
      <c r="I3" s="17" t="s">
        <v>96</v>
      </c>
    </row>
    <row r="4" spans="6:9" ht="12.75">
      <c r="F4" s="92"/>
      <c r="G4" s="122"/>
      <c r="I4" s="16" t="s">
        <v>8</v>
      </c>
    </row>
    <row r="5" spans="6:9" ht="12.75">
      <c r="F5" s="92"/>
      <c r="G5" s="122"/>
      <c r="H5" s="6"/>
      <c r="I5" s="17" t="s">
        <v>9</v>
      </c>
    </row>
    <row r="8" spans="2:9" ht="14.25">
      <c r="B8" s="217" t="s">
        <v>193</v>
      </c>
      <c r="C8" s="217"/>
      <c r="D8" s="217"/>
      <c r="E8" s="217"/>
      <c r="F8" s="217"/>
      <c r="G8" s="217"/>
      <c r="H8" s="217"/>
      <c r="I8" s="217"/>
    </row>
    <row r="9" spans="2:9" ht="14.25">
      <c r="B9" s="218" t="s">
        <v>213</v>
      </c>
      <c r="C9" s="218"/>
      <c r="D9" s="218"/>
      <c r="E9" s="218"/>
      <c r="F9" s="218"/>
      <c r="G9" s="218"/>
      <c r="H9" s="218"/>
      <c r="I9" s="218"/>
    </row>
    <row r="10" spans="2:9" ht="14.25">
      <c r="B10" s="218" t="s">
        <v>33</v>
      </c>
      <c r="C10" s="218"/>
      <c r="D10" s="218"/>
      <c r="E10" s="218"/>
      <c r="F10" s="218"/>
      <c r="G10" s="218"/>
      <c r="H10" s="218"/>
      <c r="I10" s="218"/>
    </row>
    <row r="11" spans="2:9" ht="15">
      <c r="B11" s="2"/>
      <c r="C11" s="2"/>
      <c r="D11" s="2"/>
      <c r="E11" s="2"/>
      <c r="F11" s="2"/>
      <c r="G11" s="2"/>
      <c r="H11" s="2"/>
      <c r="I11" s="2"/>
    </row>
    <row r="12" spans="2:9" ht="25.5" customHeight="1">
      <c r="B12" s="219" t="s">
        <v>214</v>
      </c>
      <c r="C12" s="220"/>
      <c r="D12" s="223" t="s">
        <v>215</v>
      </c>
      <c r="E12" s="224"/>
      <c r="F12" s="224"/>
      <c r="G12" s="223" t="s">
        <v>197</v>
      </c>
      <c r="H12" s="224"/>
      <c r="I12" s="225"/>
    </row>
    <row r="13" spans="2:9" ht="30">
      <c r="B13" s="221"/>
      <c r="C13" s="222"/>
      <c r="D13" s="126" t="s">
        <v>185</v>
      </c>
      <c r="E13" s="126" t="s">
        <v>186</v>
      </c>
      <c r="F13" s="125" t="s">
        <v>199</v>
      </c>
      <c r="G13" s="126" t="s">
        <v>185</v>
      </c>
      <c r="H13" s="126" t="s">
        <v>186</v>
      </c>
      <c r="I13" s="126" t="s">
        <v>199</v>
      </c>
    </row>
    <row r="14" spans="2:9" s="70" customFormat="1" ht="15">
      <c r="B14" s="127" t="s">
        <v>2</v>
      </c>
      <c r="C14" s="105" t="s">
        <v>200</v>
      </c>
      <c r="D14" s="107">
        <v>0</v>
      </c>
      <c r="E14" s="107">
        <v>0</v>
      </c>
      <c r="F14" s="128">
        <v>0</v>
      </c>
      <c r="G14" s="108">
        <v>0</v>
      </c>
      <c r="H14" s="108">
        <v>0</v>
      </c>
      <c r="I14" s="106">
        <v>0</v>
      </c>
    </row>
    <row r="15" spans="2:9" s="70" customFormat="1" ht="15">
      <c r="B15" s="129"/>
      <c r="C15" s="130" t="s">
        <v>201</v>
      </c>
      <c r="D15" s="111"/>
      <c r="E15" s="111"/>
      <c r="F15" s="131"/>
      <c r="G15" s="112"/>
      <c r="H15" s="112"/>
      <c r="I15" s="113"/>
    </row>
    <row r="16" spans="2:9" s="70" customFormat="1" ht="15">
      <c r="B16" s="132"/>
      <c r="C16" s="115" t="s">
        <v>202</v>
      </c>
      <c r="D16" s="116">
        <v>0</v>
      </c>
      <c r="E16" s="116">
        <v>0</v>
      </c>
      <c r="F16" s="133">
        <v>0</v>
      </c>
      <c r="G16" s="118">
        <v>0</v>
      </c>
      <c r="H16" s="118">
        <v>0</v>
      </c>
      <c r="I16" s="117">
        <v>0</v>
      </c>
    </row>
    <row r="17" spans="2:9" s="70" customFormat="1" ht="30">
      <c r="B17" s="127" t="s">
        <v>3</v>
      </c>
      <c r="C17" s="105" t="s">
        <v>216</v>
      </c>
      <c r="D17" s="107">
        <v>0</v>
      </c>
      <c r="E17" s="107">
        <v>0</v>
      </c>
      <c r="F17" s="128">
        <v>0</v>
      </c>
      <c r="G17" s="108">
        <v>0</v>
      </c>
      <c r="H17" s="108">
        <v>0</v>
      </c>
      <c r="I17" s="106">
        <v>0</v>
      </c>
    </row>
    <row r="18" spans="2:9" s="70" customFormat="1" ht="15">
      <c r="B18" s="129"/>
      <c r="C18" s="130" t="s">
        <v>201</v>
      </c>
      <c r="D18" s="111"/>
      <c r="E18" s="111"/>
      <c r="F18" s="131"/>
      <c r="G18" s="112"/>
      <c r="H18" s="112"/>
      <c r="I18" s="113"/>
    </row>
    <row r="19" spans="2:9" s="70" customFormat="1" ht="15">
      <c r="B19" s="132"/>
      <c r="C19" s="115" t="s">
        <v>204</v>
      </c>
      <c r="D19" s="116">
        <v>0</v>
      </c>
      <c r="E19" s="116">
        <v>0</v>
      </c>
      <c r="F19" s="133">
        <v>0</v>
      </c>
      <c r="G19" s="118">
        <v>0</v>
      </c>
      <c r="H19" s="118">
        <v>0</v>
      </c>
      <c r="I19" s="117">
        <v>0</v>
      </c>
    </row>
    <row r="20" spans="2:9" s="70" customFormat="1" ht="30">
      <c r="B20" s="127" t="s">
        <v>4</v>
      </c>
      <c r="C20" s="105" t="s">
        <v>205</v>
      </c>
      <c r="D20" s="107">
        <v>0</v>
      </c>
      <c r="E20" s="108"/>
      <c r="F20" s="107">
        <v>0</v>
      </c>
      <c r="G20" s="108"/>
      <c r="H20" s="108"/>
      <c r="I20" s="106">
        <v>0</v>
      </c>
    </row>
    <row r="21" spans="2:9" s="70" customFormat="1" ht="15">
      <c r="B21" s="129"/>
      <c r="C21" s="130" t="s">
        <v>201</v>
      </c>
      <c r="D21" s="111"/>
      <c r="E21" s="111"/>
      <c r="F21" s="131"/>
      <c r="G21" s="112"/>
      <c r="H21" s="112"/>
      <c r="I21" s="113"/>
    </row>
    <row r="22" spans="2:9" s="70" customFormat="1" ht="30">
      <c r="B22" s="132"/>
      <c r="C22" s="115" t="s">
        <v>206</v>
      </c>
      <c r="D22" s="116">
        <v>0</v>
      </c>
      <c r="E22" s="116">
        <v>0</v>
      </c>
      <c r="F22" s="133">
        <v>0</v>
      </c>
      <c r="G22" s="118">
        <v>0</v>
      </c>
      <c r="H22" s="118">
        <v>0</v>
      </c>
      <c r="I22" s="117">
        <v>0</v>
      </c>
    </row>
    <row r="23" spans="2:9" s="70" customFormat="1" ht="30">
      <c r="B23" s="127" t="s">
        <v>5</v>
      </c>
      <c r="C23" s="105" t="s">
        <v>207</v>
      </c>
      <c r="D23" s="107">
        <v>0</v>
      </c>
      <c r="E23" s="108"/>
      <c r="F23" s="107">
        <v>0</v>
      </c>
      <c r="G23" s="128">
        <v>0</v>
      </c>
      <c r="H23" s="108"/>
      <c r="I23" s="106">
        <v>0</v>
      </c>
    </row>
    <row r="24" spans="2:9" s="70" customFormat="1" ht="15">
      <c r="B24" s="129"/>
      <c r="C24" s="130" t="s">
        <v>201</v>
      </c>
      <c r="D24" s="111"/>
      <c r="E24" s="111"/>
      <c r="F24" s="131"/>
      <c r="G24" s="113"/>
      <c r="H24" s="113"/>
      <c r="I24" s="113"/>
    </row>
    <row r="25" spans="2:9" s="70" customFormat="1" ht="30">
      <c r="B25" s="132"/>
      <c r="C25" s="115" t="s">
        <v>206</v>
      </c>
      <c r="D25" s="116">
        <v>0</v>
      </c>
      <c r="E25" s="116">
        <v>0</v>
      </c>
      <c r="F25" s="133">
        <v>0</v>
      </c>
      <c r="G25" s="117">
        <v>0</v>
      </c>
      <c r="H25" s="117">
        <v>0</v>
      </c>
      <c r="I25" s="117">
        <v>0</v>
      </c>
    </row>
    <row r="26" spans="2:9" s="70" customFormat="1" ht="15">
      <c r="B26" s="127" t="s">
        <v>6</v>
      </c>
      <c r="C26" s="105" t="s">
        <v>208</v>
      </c>
      <c r="D26" s="111">
        <v>0</v>
      </c>
      <c r="E26" s="111">
        <v>0</v>
      </c>
      <c r="F26" s="131">
        <v>0</v>
      </c>
      <c r="G26" s="113">
        <v>0</v>
      </c>
      <c r="H26" s="113">
        <v>0</v>
      </c>
      <c r="I26" s="113">
        <v>0</v>
      </c>
    </row>
    <row r="27" spans="2:9" s="70" customFormat="1" ht="15">
      <c r="B27" s="129"/>
      <c r="C27" s="130" t="s">
        <v>201</v>
      </c>
      <c r="D27" s="111"/>
      <c r="E27" s="111"/>
      <c r="F27" s="131"/>
      <c r="G27" s="113"/>
      <c r="H27" s="113"/>
      <c r="I27" s="113"/>
    </row>
    <row r="28" spans="2:9" ht="30">
      <c r="B28" s="134"/>
      <c r="C28" s="135" t="s">
        <v>206</v>
      </c>
      <c r="D28" s="136"/>
      <c r="E28" s="136"/>
      <c r="F28" s="137"/>
      <c r="G28" s="138"/>
      <c r="H28" s="138"/>
      <c r="I28" s="138"/>
    </row>
    <row r="29" spans="2:9" ht="15">
      <c r="B29" s="139" t="s">
        <v>7</v>
      </c>
      <c r="C29" s="140" t="s">
        <v>217</v>
      </c>
      <c r="D29" s="141">
        <v>0</v>
      </c>
      <c r="E29" s="141">
        <v>0</v>
      </c>
      <c r="F29" s="142">
        <v>0</v>
      </c>
      <c r="G29" s="143">
        <v>0</v>
      </c>
      <c r="H29" s="143">
        <v>0</v>
      </c>
      <c r="I29" s="143">
        <v>0</v>
      </c>
    </row>
    <row r="31" spans="2:9" ht="28.5" customHeight="1">
      <c r="B31" s="168" t="s">
        <v>218</v>
      </c>
      <c r="C31" s="168"/>
      <c r="D31" s="168"/>
      <c r="E31" s="168"/>
      <c r="F31" s="168"/>
      <c r="G31" s="168"/>
      <c r="H31" s="168"/>
      <c r="I31" s="168"/>
    </row>
    <row r="32" spans="2:9" ht="88.5" customHeight="1">
      <c r="B32" s="216" t="s">
        <v>219</v>
      </c>
      <c r="C32" s="216"/>
      <c r="D32" s="216"/>
      <c r="E32" s="216"/>
      <c r="F32" s="216"/>
      <c r="G32" s="216"/>
      <c r="H32" s="216"/>
      <c r="I32" s="216"/>
    </row>
  </sheetData>
  <sheetProtection/>
  <mergeCells count="8">
    <mergeCell ref="B31:I31"/>
    <mergeCell ref="B32:I32"/>
    <mergeCell ref="B8:I8"/>
    <mergeCell ref="B9:I9"/>
    <mergeCell ref="B10:I10"/>
    <mergeCell ref="B12:C13"/>
    <mergeCell ref="D12:F12"/>
    <mergeCell ref="G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Ишметова Ирина Викторовна</cp:lastModifiedBy>
  <cp:lastPrinted>2018-10-16T05:51:16Z</cp:lastPrinted>
  <dcterms:created xsi:type="dcterms:W3CDTF">2011-01-11T10:25:48Z</dcterms:created>
  <dcterms:modified xsi:type="dcterms:W3CDTF">2018-10-17T03:44:31Z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